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/>
  </bookViews>
  <sheets>
    <sheet name="тест Купера_м " sheetId="1" r:id="rId1"/>
    <sheet name="тест Купера ж" sheetId="2" r:id="rId2"/>
    <sheet name="6_ти минутный_бег" sheetId="3" r:id="rId3"/>
  </sheets>
  <externalReferences>
    <externalReference r:id="rId4"/>
  </externalReferences>
  <definedNames>
    <definedName name="_xlnm._FilterDatabase" localSheetId="2" hidden="1">'6_ти минутный_бег'!$A$5:$J$5</definedName>
    <definedName name="_xlnm._FilterDatabase" localSheetId="1" hidden="1">'тест Купера ж'!$A$6:$J$40</definedName>
    <definedName name="_xlnm._FilterDatabase" localSheetId="0" hidden="1">'тест Купера_м '!$A$6:$J$59</definedName>
    <definedName name="_xlnm.Print_Area" localSheetId="2">'6_ти минутный_бег'!$A$1:$J$22</definedName>
    <definedName name="_xlnm.Print_Area" localSheetId="1">'тест Купера ж'!$A$1:$J$40</definedName>
    <definedName name="_xlnm.Print_Area" localSheetId="0">'тест Купера_м '!$A$1:$J$59</definedName>
  </definedNames>
  <calcPr calcId="145621"/>
</workbook>
</file>

<file path=xl/calcChain.xml><?xml version="1.0" encoding="utf-8"?>
<calcChain xmlns="http://schemas.openxmlformats.org/spreadsheetml/2006/main">
  <c r="I22" i="3" l="1"/>
  <c r="H22" i="3"/>
  <c r="I21" i="3"/>
  <c r="H21" i="3"/>
  <c r="I20" i="3"/>
  <c r="H20" i="3"/>
  <c r="I18" i="3"/>
  <c r="H18" i="3"/>
  <c r="I17" i="3"/>
  <c r="H17" i="3"/>
  <c r="I15" i="3"/>
  <c r="H15" i="3"/>
  <c r="I14" i="3"/>
  <c r="H14" i="3"/>
  <c r="I13" i="3"/>
  <c r="H13" i="3"/>
  <c r="I11" i="3"/>
  <c r="H11" i="3"/>
  <c r="I10" i="3"/>
  <c r="H10" i="3"/>
  <c r="I8" i="3"/>
  <c r="H8" i="3"/>
  <c r="I7" i="3"/>
  <c r="H7" i="3"/>
  <c r="I6" i="3"/>
  <c r="H6" i="3"/>
  <c r="I5" i="3"/>
  <c r="H5" i="3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4" i="2"/>
  <c r="H14" i="2"/>
  <c r="I13" i="2"/>
  <c r="H13" i="2"/>
  <c r="I12" i="2"/>
  <c r="H12" i="2"/>
  <c r="I11" i="2"/>
  <c r="H11" i="2"/>
  <c r="I9" i="2"/>
  <c r="H9" i="2"/>
  <c r="I8" i="2"/>
  <c r="H8" i="2"/>
  <c r="I7" i="2"/>
  <c r="H7" i="2"/>
  <c r="I6" i="2"/>
  <c r="H6" i="2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H19" i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<sst xmlns="http://schemas.openxmlformats.org/spreadsheetml/2006/main" count="312" uniqueCount="150">
  <si>
    <t>место в группе</t>
  </si>
  <si>
    <t>Мужчины 16-17</t>
  </si>
  <si>
    <t>Дюфур Роман</t>
  </si>
  <si>
    <t>Гродно</t>
  </si>
  <si>
    <t>ГрГУОР</t>
  </si>
  <si>
    <t>Куц Михаил</t>
  </si>
  <si>
    <t>КУ</t>
  </si>
  <si>
    <t>Мельниченко Денис</t>
  </si>
  <si>
    <t>Кулаковский Андрей</t>
  </si>
  <si>
    <t>Калашников Александр</t>
  </si>
  <si>
    <t>Говорко Алексей</t>
  </si>
  <si>
    <t>Евец Никита</t>
  </si>
  <si>
    <t>Мужчины 18 и ст</t>
  </si>
  <si>
    <t>Звержевич Марк</t>
  </si>
  <si>
    <t>СДЮШОР-2</t>
  </si>
  <si>
    <t>Логиш Артем</t>
  </si>
  <si>
    <t>Гроднооблспорт</t>
  </si>
  <si>
    <t>Вильчинский Андрей</t>
  </si>
  <si>
    <t>Рачко Евгений</t>
  </si>
  <si>
    <t>Слоним</t>
  </si>
  <si>
    <t>КЛБ "Солнышко"</t>
  </si>
  <si>
    <t>Ромейко Денис</t>
  </si>
  <si>
    <t>Банников Александр</t>
  </si>
  <si>
    <t>18ст</t>
  </si>
  <si>
    <t>Сучилкин Олег</t>
  </si>
  <si>
    <t>БФСО динамо</t>
  </si>
  <si>
    <t>Марчук Василий</t>
  </si>
  <si>
    <t>Берестовица</t>
  </si>
  <si>
    <t>Краско Павел</t>
  </si>
  <si>
    <t>Night city</t>
  </si>
  <si>
    <t>Воробьев Дима</t>
  </si>
  <si>
    <t>Grodno</t>
  </si>
  <si>
    <t>Night City</t>
  </si>
  <si>
    <t>Миниахметов Виктор</t>
  </si>
  <si>
    <t>ДЮСШ з/в</t>
  </si>
  <si>
    <t>Дмитревич Дмитрий</t>
  </si>
  <si>
    <t>Лида</t>
  </si>
  <si>
    <t>Гиль Виктор</t>
  </si>
  <si>
    <t>Матусевич Юрий</t>
  </si>
  <si>
    <t>Мужчины до 16</t>
  </si>
  <si>
    <t>Русакевич Марк</t>
  </si>
  <si>
    <t>УОР</t>
  </si>
  <si>
    <t>Жолнерчик Артем</t>
  </si>
  <si>
    <t>Уор</t>
  </si>
  <si>
    <t>Шидловский Иван</t>
  </si>
  <si>
    <t>Карпович Герман</t>
  </si>
  <si>
    <t>Пьянков Александр</t>
  </si>
  <si>
    <t>Кунцевич Захар</t>
  </si>
  <si>
    <t>Зданович Сергей</t>
  </si>
  <si>
    <t>Феденя Артем</t>
  </si>
  <si>
    <t>run4fun.by</t>
  </si>
  <si>
    <t>Шевченко Иван</t>
  </si>
  <si>
    <t>Run4fan</t>
  </si>
  <si>
    <t>Шевченко Влад</t>
  </si>
  <si>
    <t>Завиновский Никита</t>
  </si>
  <si>
    <t>Барановский Герман</t>
  </si>
  <si>
    <t>Антонович Макар</t>
  </si>
  <si>
    <t>Гиль Алексей</t>
  </si>
  <si>
    <t>Гермаковский Глеб</t>
  </si>
  <si>
    <t>Севец Владислав</t>
  </si>
  <si>
    <t>СШ-22</t>
  </si>
  <si>
    <t>Тарасевич Александр</t>
  </si>
  <si>
    <t>Run4fun</t>
  </si>
  <si>
    <t>Комар Дмитрий</t>
  </si>
  <si>
    <t>Волк Никита</t>
  </si>
  <si>
    <t>Бальчус Артур</t>
  </si>
  <si>
    <t>Герасимюк Никита</t>
  </si>
  <si>
    <t>Хохряков Илья</t>
  </si>
  <si>
    <t>Колодищи</t>
  </si>
  <si>
    <t>Атлет, BeRunner</t>
  </si>
  <si>
    <t>Спасюк Сергей</t>
  </si>
  <si>
    <t>Дубатовка Даниил</t>
  </si>
  <si>
    <t>Левченко Никита</t>
  </si>
  <si>
    <t>Толканица Дмитрий</t>
  </si>
  <si>
    <t>Жуковский Виктор</t>
  </si>
  <si>
    <t>Наумик Матвей</t>
  </si>
  <si>
    <t>Быльчинский Александр</t>
  </si>
  <si>
    <t>Рогинский Владислав</t>
  </si>
  <si>
    <t>Фан Чан Ань Туан</t>
  </si>
  <si>
    <t>Женщины 16-17</t>
  </si>
  <si>
    <t>Павлюкевич Виктория</t>
  </si>
  <si>
    <t>Страхель Екатерина</t>
  </si>
  <si>
    <t>Каткова Ангелина</t>
  </si>
  <si>
    <t>Евтух Вероника</t>
  </si>
  <si>
    <t>Женщины 18 и ст</t>
  </si>
  <si>
    <t>Полонникова Наталья</t>
  </si>
  <si>
    <t>Карнацевич Галина</t>
  </si>
  <si>
    <t>Гладкая Анастасия</t>
  </si>
  <si>
    <t>Болтач Алена</t>
  </si>
  <si>
    <t>Женщины до 16 лет</t>
  </si>
  <si>
    <t>Сапанкевич Валерия</t>
  </si>
  <si>
    <t>Гулиева Саида</t>
  </si>
  <si>
    <t>Левчик Карина</t>
  </si>
  <si>
    <t>Яскевич Виктория</t>
  </si>
  <si>
    <t>Гасымова Эсмира</t>
  </si>
  <si>
    <t>Германюк Лия</t>
  </si>
  <si>
    <t>Януль Полина</t>
  </si>
  <si>
    <t>Шнуркова Полина</t>
  </si>
  <si>
    <t>атлет, BeRunner</t>
  </si>
  <si>
    <t>Полоцкая Дарья</t>
  </si>
  <si>
    <t>Шнуркова Валерия</t>
  </si>
  <si>
    <t>Пилец Ксения</t>
  </si>
  <si>
    <t>гродно</t>
  </si>
  <si>
    <t>run4fun</t>
  </si>
  <si>
    <t>Разумович Ульяна</t>
  </si>
  <si>
    <t>Перещук Алина</t>
  </si>
  <si>
    <t>Колодко Татьяна</t>
  </si>
  <si>
    <t>Чуракова Диана</t>
  </si>
  <si>
    <t>Шевчук Елизавета</t>
  </si>
  <si>
    <t>Якубеня Екатерина</t>
  </si>
  <si>
    <t>Павлова Виктория</t>
  </si>
  <si>
    <t>Наумова Валерия</t>
  </si>
  <si>
    <t>Шиманович Жанна</t>
  </si>
  <si>
    <t>Болтач Надежда</t>
  </si>
  <si>
    <t>Козленюк Екатерина</t>
  </si>
  <si>
    <t>Дайнеко Дарья</t>
  </si>
  <si>
    <t>Копать Анастасия</t>
  </si>
  <si>
    <t>стартовый №</t>
  </si>
  <si>
    <t>Фамилия Имя спортсмена</t>
  </si>
  <si>
    <t>Команда</t>
  </si>
  <si>
    <t>Год рождения</t>
  </si>
  <si>
    <t>Возраст</t>
  </si>
  <si>
    <t>Возрастная группа</t>
  </si>
  <si>
    <t>результат</t>
  </si>
  <si>
    <t>ИТОГОВЫЙ   ПРОТОКОЛ                                                                                        Тест Купера (женщины)</t>
  </si>
  <si>
    <t>ИТОГОВЫЙ   ПРОТОКОЛ                                                                                        Тест Купера (мужчины)</t>
  </si>
  <si>
    <t>ИТОГОВЫЙ   ПРОТОКОЛ                                                                                                                                                    6-и минутный бег</t>
  </si>
  <si>
    <t>вк</t>
  </si>
  <si>
    <t>Пугачевский Артур</t>
  </si>
  <si>
    <t>Маскевич Иван</t>
  </si>
  <si>
    <t>Боцукевич Никита</t>
  </si>
  <si>
    <t>Кузнецов Илья</t>
  </si>
  <si>
    <t>мальчики 2009г.р.</t>
  </si>
  <si>
    <t>Чемоданов Иван</t>
  </si>
  <si>
    <t>Run4Fun.by</t>
  </si>
  <si>
    <t>Батюков Захар</t>
  </si>
  <si>
    <t>Минск</t>
  </si>
  <si>
    <t>Яматор</t>
  </si>
  <si>
    <t>девочки 2009г.р.</t>
  </si>
  <si>
    <t>Наумовец Валерия</t>
  </si>
  <si>
    <t>Вишневская Арина</t>
  </si>
  <si>
    <t>Шевченко Ева</t>
  </si>
  <si>
    <t>девочки 2010г.р.</t>
  </si>
  <si>
    <t>Павлюкевич Маргарита</t>
  </si>
  <si>
    <t>Лисовская Екатерина</t>
  </si>
  <si>
    <t>Баклан</t>
  </si>
  <si>
    <t>девочки 2011г.р.</t>
  </si>
  <si>
    <t>Бондарик Елизавета</t>
  </si>
  <si>
    <t>Воробьева Мария</t>
  </si>
  <si>
    <t>Гиль Алена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</si>
</sst>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sz val="14"/>
      <color theme="1"/>
      <name val="Book Antiqua"/>
      <family val="1"/>
      <charset val="204"/>
    </font>
    <font>
      <b/>
      <u/>
      <sz val="14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10"/>
      <name val="Arial Cyr"/>
      <charset val="204"/>
    </font>
    <font>
      <sz val="12"/>
      <color theme="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left" vertical="top" indent="1"/>
    </xf>
    <xf numFmtId="0" fontId="4" fillId="0" borderId="1" xfId="0" applyFont="1" applyBorder="1" applyAlignment="1">
      <alignment horizontal="left" vertical="center" indent="1"/>
    </xf>
    <xf numFmtId="2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left" vertical="top" indent="1"/>
    </xf>
    <xf numFmtId="0" fontId="4" fillId="0" borderId="2" xfId="0" applyFont="1" applyBorder="1" applyAlignment="1">
      <alignment horizontal="left" vertical="center" indent="1"/>
    </xf>
    <xf numFmtId="20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indent="1"/>
    </xf>
    <xf numFmtId="0" fontId="1" fillId="0" borderId="8" xfId="0" applyFont="1" applyBorder="1" applyAlignment="1">
      <alignment horizontal="left" vertical="center" indent="1"/>
    </xf>
    <xf numFmtId="1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0" fillId="0" borderId="2" xfId="0" applyBorder="1"/>
    <xf numFmtId="0" fontId="1" fillId="0" borderId="7" xfId="0" applyFont="1" applyBorder="1" applyAlignment="1">
      <alignment horizontal="left" indent="1"/>
    </xf>
    <xf numFmtId="0" fontId="8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1" fontId="1" fillId="0" borderId="8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top" wrapText="1"/>
    </xf>
    <xf numFmtId="20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91;&#1087;&#1077;&#1088;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ст Купера "/>
      <sheetName val="тест Купера ж"/>
      <sheetName val="тест Купера женщины"/>
      <sheetName val="6_ти минутный_бег"/>
      <sheetName val="Лист2"/>
      <sheetName val="Лист1"/>
    </sheetNames>
    <sheetDataSet>
      <sheetData sheetId="0"/>
      <sheetData sheetId="1"/>
      <sheetData sheetId="2"/>
      <sheetData sheetId="3"/>
      <sheetData sheetId="4">
        <row r="2">
          <cell r="G2">
            <v>1952</v>
          </cell>
          <cell r="H2" t="str">
            <v>18ст</v>
          </cell>
        </row>
        <row r="3">
          <cell r="G3">
            <v>1953</v>
          </cell>
          <cell r="H3" t="str">
            <v>18ст</v>
          </cell>
        </row>
        <row r="4">
          <cell r="G4">
            <v>1954</v>
          </cell>
          <cell r="H4" t="str">
            <v>18ст</v>
          </cell>
        </row>
        <row r="5">
          <cell r="G5">
            <v>1955</v>
          </cell>
          <cell r="H5" t="str">
            <v>18ст</v>
          </cell>
        </row>
        <row r="6">
          <cell r="G6">
            <v>1956</v>
          </cell>
          <cell r="H6" t="str">
            <v>18ст</v>
          </cell>
        </row>
        <row r="7">
          <cell r="G7">
            <v>1957</v>
          </cell>
          <cell r="H7" t="str">
            <v>18ст</v>
          </cell>
        </row>
        <row r="8">
          <cell r="G8">
            <v>1958</v>
          </cell>
          <cell r="H8" t="str">
            <v>18ст</v>
          </cell>
        </row>
        <row r="9">
          <cell r="G9">
            <v>1959</v>
          </cell>
          <cell r="H9" t="str">
            <v>18ст</v>
          </cell>
        </row>
        <row r="10">
          <cell r="G10">
            <v>1960</v>
          </cell>
          <cell r="H10" t="str">
            <v>18ст</v>
          </cell>
        </row>
        <row r="11">
          <cell r="G11">
            <v>1961</v>
          </cell>
          <cell r="H11" t="str">
            <v>18ст</v>
          </cell>
        </row>
        <row r="12">
          <cell r="G12">
            <v>1962</v>
          </cell>
          <cell r="H12" t="str">
            <v>18ст</v>
          </cell>
        </row>
        <row r="13">
          <cell r="G13">
            <v>1963</v>
          </cell>
          <cell r="H13" t="str">
            <v>18ст</v>
          </cell>
        </row>
        <row r="14">
          <cell r="G14">
            <v>1964</v>
          </cell>
          <cell r="H14" t="str">
            <v>18ст</v>
          </cell>
        </row>
        <row r="15">
          <cell r="G15">
            <v>1965</v>
          </cell>
          <cell r="H15" t="str">
            <v>18ст</v>
          </cell>
        </row>
        <row r="16">
          <cell r="G16">
            <v>1966</v>
          </cell>
          <cell r="H16" t="str">
            <v>18ст</v>
          </cell>
        </row>
        <row r="17">
          <cell r="G17">
            <v>1967</v>
          </cell>
          <cell r="H17" t="str">
            <v>18ст</v>
          </cell>
        </row>
        <row r="18">
          <cell r="G18">
            <v>1968</v>
          </cell>
          <cell r="H18" t="str">
            <v>18ст</v>
          </cell>
        </row>
        <row r="19">
          <cell r="G19">
            <v>1970</v>
          </cell>
          <cell r="H19" t="str">
            <v>18ст</v>
          </cell>
        </row>
        <row r="20">
          <cell r="G20">
            <v>1971</v>
          </cell>
          <cell r="H20" t="str">
            <v>18ст</v>
          </cell>
        </row>
        <row r="21">
          <cell r="G21">
            <v>1972</v>
          </cell>
          <cell r="H21" t="str">
            <v>18ст</v>
          </cell>
        </row>
        <row r="22">
          <cell r="G22">
            <v>1973</v>
          </cell>
          <cell r="H22" t="str">
            <v>18ст</v>
          </cell>
        </row>
        <row r="23">
          <cell r="G23">
            <v>1974</v>
          </cell>
          <cell r="H23" t="str">
            <v>18ст</v>
          </cell>
        </row>
        <row r="24">
          <cell r="G24">
            <v>1975</v>
          </cell>
          <cell r="H24" t="str">
            <v>18ст</v>
          </cell>
        </row>
        <row r="25">
          <cell r="G25">
            <v>1976</v>
          </cell>
          <cell r="H25" t="str">
            <v>18ст</v>
          </cell>
        </row>
        <row r="26">
          <cell r="G26">
            <v>1977</v>
          </cell>
          <cell r="H26" t="str">
            <v>18ст</v>
          </cell>
        </row>
        <row r="27">
          <cell r="G27">
            <v>1978</v>
          </cell>
          <cell r="H27" t="str">
            <v>18ст</v>
          </cell>
        </row>
        <row r="28">
          <cell r="G28">
            <v>1979</v>
          </cell>
          <cell r="H28" t="str">
            <v>18ст</v>
          </cell>
        </row>
        <row r="29">
          <cell r="G29">
            <v>1980</v>
          </cell>
          <cell r="H29" t="str">
            <v>18ст</v>
          </cell>
        </row>
        <row r="30">
          <cell r="G30">
            <v>1981</v>
          </cell>
          <cell r="H30" t="str">
            <v>18ст</v>
          </cell>
        </row>
        <row r="31">
          <cell r="G31">
            <v>1982</v>
          </cell>
          <cell r="H31" t="str">
            <v>18ст</v>
          </cell>
        </row>
        <row r="32">
          <cell r="G32">
            <v>1983</v>
          </cell>
          <cell r="H32" t="str">
            <v>18ст</v>
          </cell>
        </row>
        <row r="33">
          <cell r="G33">
            <v>1984</v>
          </cell>
          <cell r="H33" t="str">
            <v>18ст</v>
          </cell>
        </row>
        <row r="34">
          <cell r="G34">
            <v>1985</v>
          </cell>
          <cell r="H34" t="str">
            <v>18ст</v>
          </cell>
        </row>
        <row r="35">
          <cell r="G35">
            <v>1986</v>
          </cell>
          <cell r="H35" t="str">
            <v>18ст</v>
          </cell>
        </row>
        <row r="36">
          <cell r="G36">
            <v>1987</v>
          </cell>
          <cell r="H36" t="str">
            <v>18ст</v>
          </cell>
        </row>
        <row r="37">
          <cell r="G37">
            <v>1988</v>
          </cell>
          <cell r="H37" t="str">
            <v>18ст</v>
          </cell>
        </row>
        <row r="38">
          <cell r="G38">
            <v>1989</v>
          </cell>
          <cell r="H38" t="str">
            <v>18ст</v>
          </cell>
        </row>
        <row r="39">
          <cell r="G39">
            <v>1990</v>
          </cell>
          <cell r="H39" t="str">
            <v>18ст</v>
          </cell>
        </row>
        <row r="40">
          <cell r="G40">
            <v>1991</v>
          </cell>
          <cell r="H40" t="str">
            <v>18ст</v>
          </cell>
        </row>
        <row r="41">
          <cell r="G41">
            <v>1992</v>
          </cell>
          <cell r="H41" t="str">
            <v>18ст</v>
          </cell>
        </row>
        <row r="42">
          <cell r="G42">
            <v>1993</v>
          </cell>
          <cell r="H42" t="str">
            <v>18ст</v>
          </cell>
        </row>
        <row r="43">
          <cell r="G43">
            <v>1994</v>
          </cell>
          <cell r="H43" t="str">
            <v>18ст</v>
          </cell>
        </row>
        <row r="44">
          <cell r="G44">
            <v>1995</v>
          </cell>
          <cell r="H44" t="str">
            <v>18ст</v>
          </cell>
        </row>
        <row r="45">
          <cell r="G45">
            <v>1996</v>
          </cell>
          <cell r="H45" t="str">
            <v>18ст</v>
          </cell>
        </row>
        <row r="46">
          <cell r="G46">
            <v>1997</v>
          </cell>
          <cell r="H46" t="str">
            <v>18ст</v>
          </cell>
        </row>
        <row r="47">
          <cell r="G47">
            <v>1998</v>
          </cell>
          <cell r="H47" t="str">
            <v>18ст</v>
          </cell>
        </row>
        <row r="48">
          <cell r="G48">
            <v>1999</v>
          </cell>
          <cell r="H48" t="str">
            <v>18ст</v>
          </cell>
        </row>
        <row r="49">
          <cell r="G49">
            <v>2000</v>
          </cell>
          <cell r="H49" t="str">
            <v>16-17</v>
          </cell>
        </row>
        <row r="50">
          <cell r="G50">
            <v>2001</v>
          </cell>
          <cell r="H50" t="str">
            <v>16-17</v>
          </cell>
        </row>
        <row r="51">
          <cell r="G51">
            <v>2002</v>
          </cell>
          <cell r="H51" t="str">
            <v>до16</v>
          </cell>
        </row>
        <row r="52">
          <cell r="G52">
            <v>2003</v>
          </cell>
          <cell r="H52" t="str">
            <v>до16</v>
          </cell>
        </row>
        <row r="53">
          <cell r="G53">
            <v>2004</v>
          </cell>
          <cell r="H53" t="str">
            <v>до16</v>
          </cell>
        </row>
        <row r="54">
          <cell r="G54">
            <v>2005</v>
          </cell>
          <cell r="H54" t="str">
            <v>до16</v>
          </cell>
        </row>
        <row r="55">
          <cell r="G55">
            <v>2006</v>
          </cell>
          <cell r="H55" t="str">
            <v>до16</v>
          </cell>
        </row>
        <row r="56">
          <cell r="G56">
            <v>2007</v>
          </cell>
          <cell r="H56" t="str">
            <v>до16</v>
          </cell>
        </row>
        <row r="57">
          <cell r="G57">
            <v>2008</v>
          </cell>
          <cell r="H57" t="str">
            <v>до16</v>
          </cell>
        </row>
        <row r="58">
          <cell r="G58">
            <v>2009</v>
          </cell>
          <cell r="H58" t="str">
            <v>до16</v>
          </cell>
        </row>
        <row r="59">
          <cell r="G59">
            <v>2010</v>
          </cell>
          <cell r="H59" t="str">
            <v>до16</v>
          </cell>
        </row>
        <row r="60">
          <cell r="G60">
            <v>2011</v>
          </cell>
          <cell r="H60" t="str">
            <v>до16</v>
          </cell>
        </row>
        <row r="61">
          <cell r="G61">
            <v>2012</v>
          </cell>
          <cell r="H61" t="str">
            <v>до16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9"/>
  <sheetViews>
    <sheetView tabSelected="1" view="pageBreakPreview" zoomScale="80" zoomScaleSheetLayoutView="80" workbookViewId="0">
      <selection activeCell="P16" sqref="P16"/>
    </sheetView>
  </sheetViews>
  <sheetFormatPr defaultRowHeight="16.5" x14ac:dyDescent="0.3"/>
  <cols>
    <col min="2" max="2" width="7" style="1" customWidth="1"/>
    <col min="3" max="3" width="28.28515625" style="2" customWidth="1"/>
    <col min="4" max="4" width="21.42578125" style="3" customWidth="1"/>
    <col min="5" max="5" width="19" style="3" customWidth="1"/>
    <col min="6" max="6" width="9.7109375" style="1" customWidth="1"/>
    <col min="7" max="7" width="7.85546875" style="4" hidden="1" customWidth="1"/>
    <col min="8" max="8" width="9.7109375" style="5" customWidth="1"/>
    <col min="9" max="9" width="11.28515625" style="6" customWidth="1"/>
    <col min="10" max="10" width="10.7109375" style="4" customWidth="1"/>
  </cols>
  <sheetData>
    <row r="1" spans="1:10" ht="33" customHeight="1" x14ac:dyDescent="0.3"/>
    <row r="2" spans="1:10" ht="54.75" hidden="1" customHeight="1" x14ac:dyDescent="0.3"/>
    <row r="3" spans="1:10" ht="60.75" customHeight="1" x14ac:dyDescent="0.25">
      <c r="C3" s="64" t="s">
        <v>125</v>
      </c>
      <c r="D3" s="65"/>
      <c r="E3" s="65"/>
      <c r="F3" s="65"/>
      <c r="G3" s="65"/>
      <c r="H3" s="65"/>
      <c r="I3" s="65"/>
    </row>
    <row r="4" spans="1:10" ht="52.5" customHeight="1" x14ac:dyDescent="0.25">
      <c r="A4" s="60" t="s">
        <v>0</v>
      </c>
      <c r="B4" s="53" t="s">
        <v>117</v>
      </c>
      <c r="C4" s="56" t="s">
        <v>118</v>
      </c>
      <c r="D4" s="54"/>
      <c r="E4" s="59" t="s">
        <v>119</v>
      </c>
      <c r="F4" s="57" t="s">
        <v>120</v>
      </c>
      <c r="G4" s="58"/>
      <c r="H4" s="55" t="s">
        <v>121</v>
      </c>
      <c r="I4" s="53" t="s">
        <v>122</v>
      </c>
      <c r="J4" s="55" t="s">
        <v>123</v>
      </c>
    </row>
    <row r="5" spans="1:10" ht="24.75" customHeight="1" x14ac:dyDescent="0.3">
      <c r="A5" s="16"/>
      <c r="B5" s="17"/>
      <c r="C5" s="18"/>
      <c r="D5" s="19" t="s">
        <v>1</v>
      </c>
      <c r="E5" s="19"/>
      <c r="F5" s="20"/>
      <c r="G5" s="21"/>
      <c r="H5" s="22"/>
      <c r="I5" s="23"/>
      <c r="J5" s="24"/>
    </row>
    <row r="6" spans="1:10" ht="20.25" customHeight="1" x14ac:dyDescent="0.3">
      <c r="A6" s="25">
        <v>1</v>
      </c>
      <c r="B6" s="26">
        <v>250</v>
      </c>
      <c r="C6" s="27" t="s">
        <v>2</v>
      </c>
      <c r="D6" s="28" t="s">
        <v>3</v>
      </c>
      <c r="E6" s="26" t="s">
        <v>4</v>
      </c>
      <c r="F6" s="26">
        <v>2000</v>
      </c>
      <c r="G6" s="29">
        <v>2017</v>
      </c>
      <c r="H6" s="30">
        <f t="shared" ref="H6:H12" si="0">G6-F6</f>
        <v>17</v>
      </c>
      <c r="I6" s="31" t="str">
        <f>IF(F6="","",VLOOKUP(F6,[1]Лист2!$G$2:$H$70,2,TRUE))</f>
        <v>16-17</v>
      </c>
      <c r="J6" s="32">
        <v>3653</v>
      </c>
    </row>
    <row r="7" spans="1:10" ht="20.100000000000001" customHeight="1" x14ac:dyDescent="0.3">
      <c r="A7" s="33">
        <v>2</v>
      </c>
      <c r="B7" s="33">
        <v>208</v>
      </c>
      <c r="C7" s="34" t="s">
        <v>5</v>
      </c>
      <c r="D7" s="34" t="s">
        <v>3</v>
      </c>
      <c r="E7" s="35" t="s">
        <v>6</v>
      </c>
      <c r="F7" s="33">
        <v>2001</v>
      </c>
      <c r="G7" s="36">
        <v>2017</v>
      </c>
      <c r="H7" s="37">
        <f t="shared" si="0"/>
        <v>16</v>
      </c>
      <c r="I7" s="38" t="str">
        <f>IF(F7="","",VLOOKUP(F7,[1]Лист2!$G$2:$H$70,2,TRUE))</f>
        <v>16-17</v>
      </c>
      <c r="J7" s="36">
        <v>3040</v>
      </c>
    </row>
    <row r="8" spans="1:10" ht="20.100000000000001" customHeight="1" x14ac:dyDescent="0.3">
      <c r="A8" s="39">
        <v>3</v>
      </c>
      <c r="B8" s="39">
        <v>214</v>
      </c>
      <c r="C8" s="40" t="s">
        <v>7</v>
      </c>
      <c r="D8" s="41" t="s">
        <v>3</v>
      </c>
      <c r="E8" s="39" t="s">
        <v>6</v>
      </c>
      <c r="F8" s="39">
        <v>2000</v>
      </c>
      <c r="G8" s="42">
        <v>2017</v>
      </c>
      <c r="H8" s="43">
        <f t="shared" si="0"/>
        <v>17</v>
      </c>
      <c r="I8" s="44" t="str">
        <f>IF(F8="","",VLOOKUP(F8,[1]Лист2!$G$2:$H$70,2,TRUE))</f>
        <v>16-17</v>
      </c>
      <c r="J8" s="42">
        <v>2977</v>
      </c>
    </row>
    <row r="9" spans="1:10" ht="20.100000000000001" customHeight="1" x14ac:dyDescent="0.3">
      <c r="A9" s="39">
        <v>4</v>
      </c>
      <c r="B9" s="39">
        <v>210</v>
      </c>
      <c r="C9" s="40" t="s">
        <v>8</v>
      </c>
      <c r="D9" s="41" t="s">
        <v>3</v>
      </c>
      <c r="E9" s="39" t="s">
        <v>6</v>
      </c>
      <c r="F9" s="39">
        <v>2001</v>
      </c>
      <c r="G9" s="42">
        <v>2017</v>
      </c>
      <c r="H9" s="43">
        <f t="shared" si="0"/>
        <v>16</v>
      </c>
      <c r="I9" s="44" t="str">
        <f>IF(F9="","",VLOOKUP(F9,[1]Лист2!$G$2:$H$70,2,TRUE))</f>
        <v>16-17</v>
      </c>
      <c r="J9" s="42">
        <v>2920</v>
      </c>
    </row>
    <row r="10" spans="1:10" ht="20.100000000000001" customHeight="1" x14ac:dyDescent="0.3">
      <c r="A10" s="39">
        <v>5</v>
      </c>
      <c r="B10" s="39">
        <v>209</v>
      </c>
      <c r="C10" s="40" t="s">
        <v>9</v>
      </c>
      <c r="D10" s="41" t="s">
        <v>3</v>
      </c>
      <c r="E10" s="39" t="s">
        <v>6</v>
      </c>
      <c r="F10" s="39">
        <v>2001</v>
      </c>
      <c r="G10" s="42">
        <v>2017</v>
      </c>
      <c r="H10" s="43">
        <f t="shared" si="0"/>
        <v>16</v>
      </c>
      <c r="I10" s="44" t="str">
        <f>IF(F10="","",VLOOKUP(F10,[1]Лист2!$G$2:$H$70,2,TRUE))</f>
        <v>16-17</v>
      </c>
      <c r="J10" s="42">
        <v>2620</v>
      </c>
    </row>
    <row r="11" spans="1:10" ht="20.100000000000001" customHeight="1" x14ac:dyDescent="0.3">
      <c r="A11" s="39">
        <v>6</v>
      </c>
      <c r="B11" s="39">
        <v>215</v>
      </c>
      <c r="C11" s="40" t="s">
        <v>10</v>
      </c>
      <c r="D11" s="41" t="s">
        <v>3</v>
      </c>
      <c r="E11" s="39" t="s">
        <v>6</v>
      </c>
      <c r="F11" s="39">
        <v>2001</v>
      </c>
      <c r="G11" s="42">
        <v>2017</v>
      </c>
      <c r="H11" s="43">
        <f t="shared" si="0"/>
        <v>16</v>
      </c>
      <c r="I11" s="44" t="str">
        <f>IF(F11="","",VLOOKUP(F11,[1]Лист2!$G$2:$H$70,2,TRUE))</f>
        <v>16-17</v>
      </c>
      <c r="J11" s="42">
        <v>2620</v>
      </c>
    </row>
    <row r="12" spans="1:10" ht="20.100000000000001" customHeight="1" x14ac:dyDescent="0.3">
      <c r="A12" s="39">
        <v>7</v>
      </c>
      <c r="B12" s="39">
        <v>216</v>
      </c>
      <c r="C12" s="40" t="s">
        <v>11</v>
      </c>
      <c r="D12" s="41" t="s">
        <v>3</v>
      </c>
      <c r="E12" s="39" t="s">
        <v>6</v>
      </c>
      <c r="F12" s="39">
        <v>2000</v>
      </c>
      <c r="G12" s="42">
        <v>2017</v>
      </c>
      <c r="H12" s="43">
        <f t="shared" si="0"/>
        <v>17</v>
      </c>
      <c r="I12" s="44" t="str">
        <f>IF(F12="","",VLOOKUP(F12,[1]Лист2!$G$2:$H$70,2,TRUE))</f>
        <v>16-17</v>
      </c>
      <c r="J12" s="42">
        <v>2620</v>
      </c>
    </row>
    <row r="13" spans="1:10" ht="20.100000000000001" customHeight="1" x14ac:dyDescent="0.3">
      <c r="A13" s="39"/>
      <c r="B13" s="39"/>
      <c r="C13" s="40"/>
      <c r="D13" s="45" t="s">
        <v>12</v>
      </c>
      <c r="E13" s="39"/>
      <c r="F13" s="39"/>
      <c r="G13" s="42"/>
      <c r="H13" s="43"/>
      <c r="I13" s="44"/>
      <c r="J13" s="42"/>
    </row>
    <row r="14" spans="1:10" ht="20.100000000000001" customHeight="1" x14ac:dyDescent="0.3">
      <c r="A14" s="39">
        <v>1</v>
      </c>
      <c r="B14" s="39">
        <v>228</v>
      </c>
      <c r="C14" s="40" t="s">
        <v>13</v>
      </c>
      <c r="D14" s="41" t="s">
        <v>3</v>
      </c>
      <c r="E14" s="46" t="s">
        <v>14</v>
      </c>
      <c r="F14" s="39">
        <v>1999</v>
      </c>
      <c r="G14" s="42">
        <v>2017</v>
      </c>
      <c r="H14" s="43">
        <f t="shared" ref="H14:H27" si="1">G14-F14</f>
        <v>18</v>
      </c>
      <c r="I14" s="44" t="str">
        <f>IF(F14="","",VLOOKUP(F14,[1]Лист2!$G$2:$H$70,2,TRUE))</f>
        <v>18ст</v>
      </c>
      <c r="J14" s="42">
        <v>3636</v>
      </c>
    </row>
    <row r="15" spans="1:10" ht="20.100000000000001" customHeight="1" x14ac:dyDescent="0.3">
      <c r="A15" s="39">
        <v>2</v>
      </c>
      <c r="B15" s="39">
        <v>282</v>
      </c>
      <c r="C15" s="40" t="s">
        <v>15</v>
      </c>
      <c r="D15" s="41" t="s">
        <v>3</v>
      </c>
      <c r="E15" s="39" t="s">
        <v>16</v>
      </c>
      <c r="F15" s="39">
        <v>1990</v>
      </c>
      <c r="G15" s="42">
        <v>2017</v>
      </c>
      <c r="H15" s="43">
        <f t="shared" si="1"/>
        <v>27</v>
      </c>
      <c r="I15" s="44" t="str">
        <f>IF(F15="","",VLOOKUP(F15,[1]Лист2!$G$2:$H$70,2,TRUE))</f>
        <v>18ст</v>
      </c>
      <c r="J15" s="42">
        <v>3625</v>
      </c>
    </row>
    <row r="16" spans="1:10" ht="20.100000000000001" customHeight="1" x14ac:dyDescent="0.3">
      <c r="A16" s="39">
        <v>3</v>
      </c>
      <c r="B16" s="39">
        <v>224</v>
      </c>
      <c r="C16" s="40" t="s">
        <v>17</v>
      </c>
      <c r="D16" s="41" t="s">
        <v>3</v>
      </c>
      <c r="E16" s="46" t="s">
        <v>14</v>
      </c>
      <c r="F16" s="39">
        <v>1999</v>
      </c>
      <c r="G16" s="42">
        <v>2017</v>
      </c>
      <c r="H16" s="43">
        <f t="shared" si="1"/>
        <v>18</v>
      </c>
      <c r="I16" s="44" t="str">
        <f>IF(F16="","",VLOOKUP(F16,[1]Лист2!$G$2:$H$70,2,TRUE))</f>
        <v>18ст</v>
      </c>
      <c r="J16" s="42">
        <v>3596</v>
      </c>
    </row>
    <row r="17" spans="1:10" ht="20.100000000000001" customHeight="1" x14ac:dyDescent="0.3">
      <c r="A17" s="39">
        <v>4</v>
      </c>
      <c r="B17" s="39">
        <v>227</v>
      </c>
      <c r="C17" s="40" t="s">
        <v>18</v>
      </c>
      <c r="D17" s="41" t="s">
        <v>19</v>
      </c>
      <c r="E17" s="39" t="s">
        <v>20</v>
      </c>
      <c r="F17" s="39">
        <v>1990</v>
      </c>
      <c r="G17" s="42">
        <v>2017</v>
      </c>
      <c r="H17" s="43">
        <f t="shared" si="1"/>
        <v>27</v>
      </c>
      <c r="I17" s="44" t="str">
        <f>IF(F17="","",VLOOKUP(F17,[1]Лист2!$G$2:$H$70,2,TRUE))</f>
        <v>18ст</v>
      </c>
      <c r="J17" s="42">
        <v>3455</v>
      </c>
    </row>
    <row r="18" spans="1:10" ht="20.100000000000001" customHeight="1" x14ac:dyDescent="0.3">
      <c r="A18" s="39">
        <v>5</v>
      </c>
      <c r="B18" s="39">
        <v>249</v>
      </c>
      <c r="C18" s="40" t="s">
        <v>21</v>
      </c>
      <c r="D18" s="41" t="s">
        <v>3</v>
      </c>
      <c r="E18" s="39"/>
      <c r="F18" s="39">
        <v>1992</v>
      </c>
      <c r="G18" s="42">
        <v>2017</v>
      </c>
      <c r="H18" s="43">
        <f t="shared" si="1"/>
        <v>25</v>
      </c>
      <c r="I18" s="44" t="str">
        <f>IF(F18="","",VLOOKUP(F18,[1]Лист2!$G$2:$H$70,2,TRUE))</f>
        <v>18ст</v>
      </c>
      <c r="J18" s="42">
        <v>3398</v>
      </c>
    </row>
    <row r="19" spans="1:10" ht="20.100000000000001" customHeight="1" x14ac:dyDescent="0.3">
      <c r="A19" s="39">
        <v>6</v>
      </c>
      <c r="B19" s="39">
        <v>233</v>
      </c>
      <c r="C19" s="40" t="s">
        <v>22</v>
      </c>
      <c r="D19" s="41" t="s">
        <v>3</v>
      </c>
      <c r="E19" s="39"/>
      <c r="F19" s="39">
        <v>1999</v>
      </c>
      <c r="G19" s="42">
        <v>2017</v>
      </c>
      <c r="H19" s="43">
        <f t="shared" si="1"/>
        <v>18</v>
      </c>
      <c r="I19" s="44" t="s">
        <v>23</v>
      </c>
      <c r="J19" s="42">
        <v>3341</v>
      </c>
    </row>
    <row r="20" spans="1:10" ht="20.100000000000001" customHeight="1" x14ac:dyDescent="0.3">
      <c r="A20" s="39">
        <v>7</v>
      </c>
      <c r="B20" s="39">
        <v>279</v>
      </c>
      <c r="C20" s="40" t="s">
        <v>24</v>
      </c>
      <c r="D20" s="41" t="s">
        <v>3</v>
      </c>
      <c r="E20" s="39" t="s">
        <v>25</v>
      </c>
      <c r="F20" s="39">
        <v>1999</v>
      </c>
      <c r="G20" s="42">
        <v>2017</v>
      </c>
      <c r="H20" s="43">
        <f t="shared" si="1"/>
        <v>18</v>
      </c>
      <c r="I20" s="44" t="str">
        <f>IF(F20="","",VLOOKUP(F20,[1]Лист2!$G$2:$H$70,2,TRUE))</f>
        <v>18ст</v>
      </c>
      <c r="J20" s="42">
        <v>3300</v>
      </c>
    </row>
    <row r="21" spans="1:10" ht="20.100000000000001" customHeight="1" x14ac:dyDescent="0.3">
      <c r="A21" s="39">
        <v>8</v>
      </c>
      <c r="B21" s="39">
        <v>231</v>
      </c>
      <c r="C21" s="40" t="s">
        <v>26</v>
      </c>
      <c r="D21" s="41" t="s">
        <v>27</v>
      </c>
      <c r="E21" s="39"/>
      <c r="F21" s="39">
        <v>1987</v>
      </c>
      <c r="G21" s="42">
        <v>2017</v>
      </c>
      <c r="H21" s="43">
        <f t="shared" si="1"/>
        <v>30</v>
      </c>
      <c r="I21" s="44" t="str">
        <f>IF(F21="","",VLOOKUP(F21,[1]Лист2!$G$2:$H$70,2,TRUE))</f>
        <v>18ст</v>
      </c>
      <c r="J21" s="42">
        <v>3195</v>
      </c>
    </row>
    <row r="22" spans="1:10" ht="20.100000000000001" customHeight="1" x14ac:dyDescent="0.3">
      <c r="A22" s="39">
        <v>9</v>
      </c>
      <c r="B22" s="39">
        <v>256</v>
      </c>
      <c r="C22" s="40" t="s">
        <v>28</v>
      </c>
      <c r="D22" s="41" t="s">
        <v>3</v>
      </c>
      <c r="E22" s="39" t="s">
        <v>29</v>
      </c>
      <c r="F22" s="39">
        <v>1980</v>
      </c>
      <c r="G22" s="42">
        <v>2017</v>
      </c>
      <c r="H22" s="43">
        <f t="shared" si="1"/>
        <v>37</v>
      </c>
      <c r="I22" s="44" t="str">
        <f>IF(F22="","",VLOOKUP(F22,[1]Лист2!$G$2:$H$70,2,TRUE))</f>
        <v>18ст</v>
      </c>
      <c r="J22" s="42">
        <v>3165</v>
      </c>
    </row>
    <row r="23" spans="1:10" ht="20.100000000000001" customHeight="1" x14ac:dyDescent="0.3">
      <c r="A23" s="39">
        <v>10</v>
      </c>
      <c r="B23" s="39">
        <v>296</v>
      </c>
      <c r="C23" s="40" t="s">
        <v>30</v>
      </c>
      <c r="D23" s="41" t="s">
        <v>31</v>
      </c>
      <c r="E23" s="39" t="s">
        <v>32</v>
      </c>
      <c r="F23" s="39">
        <v>1980</v>
      </c>
      <c r="G23" s="42">
        <v>2017</v>
      </c>
      <c r="H23" s="43">
        <f t="shared" si="1"/>
        <v>37</v>
      </c>
      <c r="I23" s="44" t="str">
        <f>IF(F23="","",VLOOKUP(F23,[1]Лист2!$G$2:$H$70,2,TRUE))</f>
        <v>18ст</v>
      </c>
      <c r="J23" s="42">
        <v>3145</v>
      </c>
    </row>
    <row r="24" spans="1:10" ht="20.100000000000001" customHeight="1" x14ac:dyDescent="0.3">
      <c r="A24" s="39">
        <v>11</v>
      </c>
      <c r="B24" s="39">
        <v>219</v>
      </c>
      <c r="C24" s="40" t="s">
        <v>33</v>
      </c>
      <c r="D24" s="41" t="s">
        <v>3</v>
      </c>
      <c r="E24" s="39" t="s">
        <v>34</v>
      </c>
      <c r="F24" s="39">
        <v>1994</v>
      </c>
      <c r="G24" s="42">
        <v>2017</v>
      </c>
      <c r="H24" s="43">
        <f t="shared" si="1"/>
        <v>23</v>
      </c>
      <c r="I24" s="44" t="str">
        <f>IF(F24="","",VLOOKUP(F24,[1]Лист2!$G$2:$H$70,2,TRUE))</f>
        <v>18ст</v>
      </c>
      <c r="J24" s="42">
        <v>2995</v>
      </c>
    </row>
    <row r="25" spans="1:10" ht="20.100000000000001" customHeight="1" x14ac:dyDescent="0.3">
      <c r="A25" s="39">
        <v>12</v>
      </c>
      <c r="B25" s="39">
        <v>255</v>
      </c>
      <c r="C25" s="40" t="s">
        <v>35</v>
      </c>
      <c r="D25" s="41" t="s">
        <v>36</v>
      </c>
      <c r="E25" s="39" t="s">
        <v>36</v>
      </c>
      <c r="F25" s="39">
        <v>1992</v>
      </c>
      <c r="G25" s="42">
        <v>2017</v>
      </c>
      <c r="H25" s="43">
        <f t="shared" si="1"/>
        <v>25</v>
      </c>
      <c r="I25" s="44" t="str">
        <f>IF(F25="","",VLOOKUP(F25,[1]Лист2!$G$2:$H$70,2,TRUE))</f>
        <v>18ст</v>
      </c>
      <c r="J25" s="42">
        <v>2990</v>
      </c>
    </row>
    <row r="26" spans="1:10" ht="20.100000000000001" customHeight="1" x14ac:dyDescent="0.3">
      <c r="A26" s="39">
        <v>13</v>
      </c>
      <c r="B26" s="39">
        <v>247</v>
      </c>
      <c r="C26" s="40" t="s">
        <v>37</v>
      </c>
      <c r="D26" s="41" t="s">
        <v>3</v>
      </c>
      <c r="E26" s="39"/>
      <c r="F26" s="39">
        <v>1978</v>
      </c>
      <c r="G26" s="42">
        <v>2017</v>
      </c>
      <c r="H26" s="43">
        <f t="shared" si="1"/>
        <v>39</v>
      </c>
      <c r="I26" s="44" t="str">
        <f>IF(F26="","",VLOOKUP(F26,[1]Лист2!$G$2:$H$70,2,TRUE))</f>
        <v>18ст</v>
      </c>
      <c r="J26" s="42">
        <v>2820</v>
      </c>
    </row>
    <row r="27" spans="1:10" ht="20.100000000000001" customHeight="1" x14ac:dyDescent="0.3">
      <c r="A27" s="39">
        <v>14</v>
      </c>
      <c r="B27" s="39">
        <v>284</v>
      </c>
      <c r="C27" s="40" t="s">
        <v>38</v>
      </c>
      <c r="D27" s="41" t="s">
        <v>3</v>
      </c>
      <c r="E27" s="39"/>
      <c r="F27" s="39">
        <v>1972</v>
      </c>
      <c r="G27" s="42">
        <v>2017</v>
      </c>
      <c r="H27" s="43">
        <f t="shared" si="1"/>
        <v>45</v>
      </c>
      <c r="I27" s="44" t="str">
        <f>IF(F27="","",VLOOKUP(F27,[1]Лист2!$G$2:$H$70,2,TRUE))</f>
        <v>18ст</v>
      </c>
      <c r="J27" s="42">
        <v>2350</v>
      </c>
    </row>
    <row r="28" spans="1:10" ht="20.100000000000001" customHeight="1" x14ac:dyDescent="0.3">
      <c r="A28" s="39"/>
      <c r="B28" s="39"/>
      <c r="C28" s="40"/>
      <c r="D28" s="45" t="s">
        <v>39</v>
      </c>
      <c r="E28" s="39"/>
      <c r="F28" s="39"/>
      <c r="G28" s="42"/>
      <c r="H28" s="43"/>
      <c r="I28" s="44"/>
      <c r="J28" s="42"/>
    </row>
    <row r="29" spans="1:10" ht="20.100000000000001" customHeight="1" x14ac:dyDescent="0.3">
      <c r="A29" s="39">
        <v>1</v>
      </c>
      <c r="B29" s="39">
        <v>238</v>
      </c>
      <c r="C29" s="40" t="s">
        <v>40</v>
      </c>
      <c r="D29" s="41" t="s">
        <v>3</v>
      </c>
      <c r="E29" s="39" t="s">
        <v>41</v>
      </c>
      <c r="F29" s="39">
        <v>2002</v>
      </c>
      <c r="G29" s="42">
        <v>2017</v>
      </c>
      <c r="H29" s="43">
        <f t="shared" ref="H29:H59" si="2">G29-F29</f>
        <v>15</v>
      </c>
      <c r="I29" s="44" t="str">
        <f>IF(F29="","",VLOOKUP(F29,[1]Лист2!$G$2:$H$70,2,TRUE))</f>
        <v>до16</v>
      </c>
      <c r="J29" s="42">
        <v>3654</v>
      </c>
    </row>
    <row r="30" spans="1:10" ht="20.100000000000001" customHeight="1" x14ac:dyDescent="0.3">
      <c r="A30" s="39">
        <v>2</v>
      </c>
      <c r="B30" s="39">
        <v>251</v>
      </c>
      <c r="C30" s="40" t="s">
        <v>42</v>
      </c>
      <c r="D30" s="41" t="s">
        <v>3</v>
      </c>
      <c r="E30" s="39" t="s">
        <v>43</v>
      </c>
      <c r="F30" s="39">
        <v>2002</v>
      </c>
      <c r="G30" s="42">
        <v>2017</v>
      </c>
      <c r="H30" s="43">
        <f t="shared" si="2"/>
        <v>15</v>
      </c>
      <c r="I30" s="44" t="str">
        <f>IF(F30="","",VLOOKUP(F30,[1]Лист2!$G$2:$H$70,2,TRUE))</f>
        <v>до16</v>
      </c>
      <c r="J30" s="42">
        <v>3497</v>
      </c>
    </row>
    <row r="31" spans="1:10" ht="20.100000000000001" customHeight="1" x14ac:dyDescent="0.3">
      <c r="A31" s="39">
        <v>3</v>
      </c>
      <c r="B31" s="39">
        <v>252</v>
      </c>
      <c r="C31" s="40" t="s">
        <v>44</v>
      </c>
      <c r="D31" s="41" t="s">
        <v>3</v>
      </c>
      <c r="E31" s="39" t="s">
        <v>43</v>
      </c>
      <c r="F31" s="39">
        <v>2002</v>
      </c>
      <c r="G31" s="42">
        <v>2017</v>
      </c>
      <c r="H31" s="43">
        <f t="shared" si="2"/>
        <v>15</v>
      </c>
      <c r="I31" s="44" t="str">
        <f>IF(F31="","",VLOOKUP(F31,[1]Лист2!$G$2:$H$70,2,TRUE))</f>
        <v>до16</v>
      </c>
      <c r="J31" s="42">
        <v>3420</v>
      </c>
    </row>
    <row r="32" spans="1:10" ht="20.100000000000001" customHeight="1" x14ac:dyDescent="0.3">
      <c r="A32" s="39">
        <v>4</v>
      </c>
      <c r="B32" s="39">
        <v>213</v>
      </c>
      <c r="C32" s="40" t="s">
        <v>45</v>
      </c>
      <c r="D32" s="41" t="s">
        <v>3</v>
      </c>
      <c r="E32" s="39" t="s">
        <v>6</v>
      </c>
      <c r="F32" s="39">
        <v>2002</v>
      </c>
      <c r="G32" s="42">
        <v>2017</v>
      </c>
      <c r="H32" s="43">
        <f t="shared" si="2"/>
        <v>15</v>
      </c>
      <c r="I32" s="44" t="str">
        <f>IF(F32="","",VLOOKUP(F32,[1]Лист2!$G$2:$H$70,2,TRUE))</f>
        <v>до16</v>
      </c>
      <c r="J32" s="42">
        <v>3105</v>
      </c>
    </row>
    <row r="33" spans="1:10" ht="20.100000000000001" customHeight="1" x14ac:dyDescent="0.3">
      <c r="A33" s="39">
        <v>5</v>
      </c>
      <c r="B33" s="39">
        <v>221</v>
      </c>
      <c r="C33" s="40" t="s">
        <v>46</v>
      </c>
      <c r="D33" s="41" t="s">
        <v>3</v>
      </c>
      <c r="E33" s="39" t="s">
        <v>34</v>
      </c>
      <c r="F33" s="39">
        <v>2002</v>
      </c>
      <c r="G33" s="42">
        <v>2017</v>
      </c>
      <c r="H33" s="43">
        <f t="shared" si="2"/>
        <v>15</v>
      </c>
      <c r="I33" s="44" t="str">
        <f>IF(F33="","",VLOOKUP(F33,[1]Лист2!$G$2:$H$70,2,TRUE))</f>
        <v>до16</v>
      </c>
      <c r="J33" s="42">
        <v>3045</v>
      </c>
    </row>
    <row r="34" spans="1:10" ht="20.100000000000001" customHeight="1" x14ac:dyDescent="0.3">
      <c r="A34" s="39">
        <v>6</v>
      </c>
      <c r="B34" s="39">
        <v>242</v>
      </c>
      <c r="C34" s="40" t="s">
        <v>47</v>
      </c>
      <c r="D34" s="41" t="s">
        <v>3</v>
      </c>
      <c r="E34" s="46" t="s">
        <v>14</v>
      </c>
      <c r="F34" s="39">
        <v>2004</v>
      </c>
      <c r="G34" s="42">
        <v>2017</v>
      </c>
      <c r="H34" s="43">
        <f t="shared" si="2"/>
        <v>13</v>
      </c>
      <c r="I34" s="44" t="str">
        <f>IF(F34="","",VLOOKUP(F34,[1]Лист2!$G$2:$H$70,2,TRUE))</f>
        <v>до16</v>
      </c>
      <c r="J34" s="42">
        <v>2916</v>
      </c>
    </row>
    <row r="35" spans="1:10" ht="20.100000000000001" customHeight="1" x14ac:dyDescent="0.3">
      <c r="A35" s="39">
        <v>7</v>
      </c>
      <c r="B35" s="39">
        <v>220</v>
      </c>
      <c r="C35" s="40" t="s">
        <v>48</v>
      </c>
      <c r="D35" s="41" t="s">
        <v>3</v>
      </c>
      <c r="E35" s="39" t="s">
        <v>34</v>
      </c>
      <c r="F35" s="39">
        <v>2003</v>
      </c>
      <c r="G35" s="42">
        <v>2017</v>
      </c>
      <c r="H35" s="43">
        <f t="shared" si="2"/>
        <v>14</v>
      </c>
      <c r="I35" s="44" t="str">
        <f>IF(F35="","",VLOOKUP(F35,[1]Лист2!$G$2:$H$70,2,TRUE))</f>
        <v>до16</v>
      </c>
      <c r="J35" s="42">
        <v>2885</v>
      </c>
    </row>
    <row r="36" spans="1:10" ht="20.100000000000001" customHeight="1" x14ac:dyDescent="0.3">
      <c r="A36" s="39">
        <v>8</v>
      </c>
      <c r="B36" s="39">
        <v>261</v>
      </c>
      <c r="C36" s="40" t="s">
        <v>49</v>
      </c>
      <c r="D36" s="41" t="s">
        <v>3</v>
      </c>
      <c r="E36" s="39" t="s">
        <v>50</v>
      </c>
      <c r="F36" s="39">
        <v>2004</v>
      </c>
      <c r="G36" s="42">
        <v>2017</v>
      </c>
      <c r="H36" s="43">
        <f t="shared" si="2"/>
        <v>13</v>
      </c>
      <c r="I36" s="44" t="str">
        <f>IF(F36="","",VLOOKUP(F36,[1]Лист2!$G$2:$H$70,2,TRUE))</f>
        <v>до16</v>
      </c>
      <c r="J36" s="42">
        <v>2837</v>
      </c>
    </row>
    <row r="37" spans="1:10" ht="20.100000000000001" customHeight="1" x14ac:dyDescent="0.3">
      <c r="A37" s="39">
        <v>9</v>
      </c>
      <c r="B37" s="39">
        <v>240</v>
      </c>
      <c r="C37" s="40" t="s">
        <v>51</v>
      </c>
      <c r="D37" s="41" t="s">
        <v>3</v>
      </c>
      <c r="E37" s="39" t="s">
        <v>52</v>
      </c>
      <c r="F37" s="39">
        <v>2004</v>
      </c>
      <c r="G37" s="42">
        <v>2017</v>
      </c>
      <c r="H37" s="43">
        <f t="shared" si="2"/>
        <v>13</v>
      </c>
      <c r="I37" s="44" t="str">
        <f>IF(F37="","",VLOOKUP(F37,[1]Лист2!$G$2:$H$70,2,TRUE))</f>
        <v>до16</v>
      </c>
      <c r="J37" s="42">
        <v>2770</v>
      </c>
    </row>
    <row r="38" spans="1:10" ht="20.100000000000001" customHeight="1" x14ac:dyDescent="0.3">
      <c r="A38" s="39">
        <v>10</v>
      </c>
      <c r="B38" s="39">
        <v>241</v>
      </c>
      <c r="C38" s="40" t="s">
        <v>53</v>
      </c>
      <c r="D38" s="41" t="s">
        <v>3</v>
      </c>
      <c r="E38" s="39" t="s">
        <v>52</v>
      </c>
      <c r="F38" s="39">
        <v>2002</v>
      </c>
      <c r="G38" s="42">
        <v>2017</v>
      </c>
      <c r="H38" s="43">
        <f t="shared" si="2"/>
        <v>15</v>
      </c>
      <c r="I38" s="44" t="str">
        <f>IF(F38="","",VLOOKUP(F38,[1]Лист2!$G$2:$H$70,2,TRUE))</f>
        <v>до16</v>
      </c>
      <c r="J38" s="42">
        <v>2763</v>
      </c>
    </row>
    <row r="39" spans="1:10" ht="20.100000000000001" customHeight="1" x14ac:dyDescent="0.3">
      <c r="A39" s="39">
        <v>11</v>
      </c>
      <c r="B39" s="39">
        <v>254</v>
      </c>
      <c r="C39" s="40" t="s">
        <v>54</v>
      </c>
      <c r="D39" s="41" t="s">
        <v>3</v>
      </c>
      <c r="E39" s="39" t="s">
        <v>14</v>
      </c>
      <c r="F39" s="39">
        <v>2004</v>
      </c>
      <c r="G39" s="42">
        <v>2017</v>
      </c>
      <c r="H39" s="43">
        <f t="shared" si="2"/>
        <v>13</v>
      </c>
      <c r="I39" s="44" t="str">
        <f>IF(F39="","",VLOOKUP(F39,[1]Лист2!$G$2:$H$70,2,TRUE))</f>
        <v>до16</v>
      </c>
      <c r="J39" s="42">
        <v>2745</v>
      </c>
    </row>
    <row r="40" spans="1:10" ht="20.100000000000001" customHeight="1" x14ac:dyDescent="0.3">
      <c r="A40" s="39">
        <v>12</v>
      </c>
      <c r="B40" s="39">
        <v>248</v>
      </c>
      <c r="C40" s="40" t="s">
        <v>55</v>
      </c>
      <c r="D40" s="41" t="s">
        <v>3</v>
      </c>
      <c r="E40" s="46" t="s">
        <v>14</v>
      </c>
      <c r="F40" s="39">
        <v>2005</v>
      </c>
      <c r="G40" s="42">
        <v>2017</v>
      </c>
      <c r="H40" s="43">
        <f t="shared" si="2"/>
        <v>12</v>
      </c>
      <c r="I40" s="44" t="str">
        <f>IF(F40="","",VLOOKUP(F40,[1]Лист2!$G$2:$H$70,2,TRUE))</f>
        <v>до16</v>
      </c>
      <c r="J40" s="42">
        <v>2715</v>
      </c>
    </row>
    <row r="41" spans="1:10" ht="20.100000000000001" customHeight="1" x14ac:dyDescent="0.3">
      <c r="A41" s="39">
        <v>13</v>
      </c>
      <c r="B41" s="39">
        <v>298</v>
      </c>
      <c r="C41" s="40" t="s">
        <v>56</v>
      </c>
      <c r="D41" s="41" t="s">
        <v>3</v>
      </c>
      <c r="E41" s="46" t="s">
        <v>14</v>
      </c>
      <c r="F41" s="39">
        <v>2004</v>
      </c>
      <c r="G41" s="42">
        <v>2017</v>
      </c>
      <c r="H41" s="43">
        <f t="shared" si="2"/>
        <v>13</v>
      </c>
      <c r="I41" s="44" t="str">
        <f>IF(F41="","",VLOOKUP(F41,[1]Лист2!$G$2:$H$70,2,TRUE))</f>
        <v>до16</v>
      </c>
      <c r="J41" s="42">
        <v>2700</v>
      </c>
    </row>
    <row r="42" spans="1:10" ht="20.100000000000001" customHeight="1" x14ac:dyDescent="0.3">
      <c r="A42" s="39">
        <v>14</v>
      </c>
      <c r="B42" s="39">
        <v>253</v>
      </c>
      <c r="C42" s="40" t="s">
        <v>57</v>
      </c>
      <c r="D42" s="41" t="s">
        <v>3</v>
      </c>
      <c r="E42" s="39"/>
      <c r="F42" s="39">
        <v>2005</v>
      </c>
      <c r="G42" s="42">
        <v>2017</v>
      </c>
      <c r="H42" s="43">
        <f t="shared" si="2"/>
        <v>12</v>
      </c>
      <c r="I42" s="44" t="str">
        <f>IF(F42="","",VLOOKUP(F42,[1]Лист2!$G$2:$H$70,2,TRUE))</f>
        <v>до16</v>
      </c>
      <c r="J42" s="42">
        <v>2695</v>
      </c>
    </row>
    <row r="43" spans="1:10" ht="20.100000000000001" customHeight="1" x14ac:dyDescent="0.3">
      <c r="A43" s="39">
        <v>15</v>
      </c>
      <c r="B43" s="39">
        <v>212</v>
      </c>
      <c r="C43" s="40" t="s">
        <v>58</v>
      </c>
      <c r="D43" s="41" t="s">
        <v>3</v>
      </c>
      <c r="E43" s="39" t="s">
        <v>6</v>
      </c>
      <c r="F43" s="39">
        <v>2002</v>
      </c>
      <c r="G43" s="42">
        <v>2017</v>
      </c>
      <c r="H43" s="43">
        <f t="shared" si="2"/>
        <v>15</v>
      </c>
      <c r="I43" s="44" t="str">
        <f>IF(F43="","",VLOOKUP(F43,[1]Лист2!$G$2:$H$70,2,TRUE))</f>
        <v>до16</v>
      </c>
      <c r="J43" s="42">
        <v>2650</v>
      </c>
    </row>
    <row r="44" spans="1:10" ht="20.100000000000001" customHeight="1" x14ac:dyDescent="0.3">
      <c r="A44" s="39">
        <v>16</v>
      </c>
      <c r="B44" s="39">
        <v>202</v>
      </c>
      <c r="C44" s="40" t="s">
        <v>59</v>
      </c>
      <c r="D44" s="41" t="s">
        <v>3</v>
      </c>
      <c r="E44" s="39" t="s">
        <v>60</v>
      </c>
      <c r="F44" s="39">
        <v>2003</v>
      </c>
      <c r="G44" s="42">
        <v>2017</v>
      </c>
      <c r="H44" s="43">
        <f t="shared" si="2"/>
        <v>14</v>
      </c>
      <c r="I44" s="44" t="str">
        <f>IF(F44="","",VLOOKUP(F44,[1]Лист2!$G$2:$H$70,2,TRUE))</f>
        <v>до16</v>
      </c>
      <c r="J44" s="42">
        <v>2592</v>
      </c>
    </row>
    <row r="45" spans="1:10" ht="20.100000000000001" customHeight="1" x14ac:dyDescent="0.3">
      <c r="A45" s="39">
        <v>17</v>
      </c>
      <c r="B45" s="39">
        <v>264</v>
      </c>
      <c r="C45" s="40" t="s">
        <v>61</v>
      </c>
      <c r="D45" s="41" t="s">
        <v>3</v>
      </c>
      <c r="E45" s="39" t="s">
        <v>62</v>
      </c>
      <c r="F45" s="39">
        <v>2008</v>
      </c>
      <c r="G45" s="42">
        <v>2017</v>
      </c>
      <c r="H45" s="43">
        <f t="shared" si="2"/>
        <v>9</v>
      </c>
      <c r="I45" s="44" t="str">
        <f>IF(F45="","",VLOOKUP(F45,[1]Лист2!$G$2:$H$70,2,TRUE))</f>
        <v>до16</v>
      </c>
      <c r="J45" s="42">
        <v>2590</v>
      </c>
    </row>
    <row r="46" spans="1:10" ht="20.100000000000001" customHeight="1" x14ac:dyDescent="0.25">
      <c r="A46" s="39">
        <v>18</v>
      </c>
      <c r="B46" s="39">
        <v>201</v>
      </c>
      <c r="C46" s="41" t="s">
        <v>63</v>
      </c>
      <c r="D46" s="41" t="s">
        <v>3</v>
      </c>
      <c r="E46" s="39" t="s">
        <v>60</v>
      </c>
      <c r="F46" s="39">
        <v>2006</v>
      </c>
      <c r="G46" s="42">
        <v>2017</v>
      </c>
      <c r="H46" s="42">
        <f t="shared" si="2"/>
        <v>11</v>
      </c>
      <c r="I46" s="39" t="str">
        <f>IF(F46="","",VLOOKUP(F46,[1]Лист2!$G$2:$H$70,2,TRUE))</f>
        <v>до16</v>
      </c>
      <c r="J46" s="42">
        <v>2580</v>
      </c>
    </row>
    <row r="47" spans="1:10" ht="20.100000000000001" customHeight="1" x14ac:dyDescent="0.3">
      <c r="A47" s="39">
        <v>19</v>
      </c>
      <c r="B47" s="39">
        <v>257</v>
      </c>
      <c r="C47" s="40" t="s">
        <v>64</v>
      </c>
      <c r="D47" s="41" t="s">
        <v>3</v>
      </c>
      <c r="E47" s="46" t="s">
        <v>14</v>
      </c>
      <c r="F47" s="39">
        <v>2004</v>
      </c>
      <c r="G47" s="42">
        <v>2017</v>
      </c>
      <c r="H47" s="43">
        <f t="shared" si="2"/>
        <v>13</v>
      </c>
      <c r="I47" s="44" t="str">
        <f>IF(F47="","",VLOOKUP(F47,[1]Лист2!$G$2:$H$70,2,TRUE))</f>
        <v>до16</v>
      </c>
      <c r="J47" s="42">
        <v>2578</v>
      </c>
    </row>
    <row r="48" spans="1:10" ht="20.100000000000001" customHeight="1" x14ac:dyDescent="0.3">
      <c r="A48" s="39">
        <v>20</v>
      </c>
      <c r="B48" s="39">
        <v>276</v>
      </c>
      <c r="C48" s="40" t="s">
        <v>65</v>
      </c>
      <c r="D48" s="41" t="s">
        <v>3</v>
      </c>
      <c r="E48" s="46" t="s">
        <v>14</v>
      </c>
      <c r="F48" s="39">
        <v>2006</v>
      </c>
      <c r="G48" s="42">
        <v>2017</v>
      </c>
      <c r="H48" s="43">
        <f t="shared" si="2"/>
        <v>11</v>
      </c>
      <c r="I48" s="44" t="str">
        <f>IF(F48="","",VLOOKUP(F48,[1]Лист2!$G$2:$H$70,2,TRUE))</f>
        <v>до16</v>
      </c>
      <c r="J48" s="42">
        <v>2575</v>
      </c>
    </row>
    <row r="49" spans="1:10" ht="20.100000000000001" customHeight="1" x14ac:dyDescent="0.3">
      <c r="A49" s="39">
        <v>21</v>
      </c>
      <c r="B49" s="39">
        <v>235</v>
      </c>
      <c r="C49" s="40" t="s">
        <v>66</v>
      </c>
      <c r="D49" s="41" t="s">
        <v>3</v>
      </c>
      <c r="E49" s="46" t="s">
        <v>14</v>
      </c>
      <c r="F49" s="39">
        <v>2005</v>
      </c>
      <c r="G49" s="42">
        <v>2017</v>
      </c>
      <c r="H49" s="43">
        <f t="shared" si="2"/>
        <v>12</v>
      </c>
      <c r="I49" s="44" t="str">
        <f>IF(F49="","",VLOOKUP(F49,[1]Лист2!$G$2:$H$70,2,TRUE))</f>
        <v>до16</v>
      </c>
      <c r="J49" s="42">
        <v>2566</v>
      </c>
    </row>
    <row r="50" spans="1:10" ht="20.100000000000001" customHeight="1" x14ac:dyDescent="0.3">
      <c r="A50" s="39">
        <v>22</v>
      </c>
      <c r="B50" s="39">
        <v>281</v>
      </c>
      <c r="C50" s="40" t="s">
        <v>67</v>
      </c>
      <c r="D50" s="41" t="s">
        <v>68</v>
      </c>
      <c r="E50" s="39" t="s">
        <v>69</v>
      </c>
      <c r="F50" s="39">
        <v>2006</v>
      </c>
      <c r="G50" s="42">
        <v>2017</v>
      </c>
      <c r="H50" s="43">
        <f t="shared" si="2"/>
        <v>11</v>
      </c>
      <c r="I50" s="44" t="str">
        <f>IF(F50="","",VLOOKUP(F50,[1]Лист2!$G$2:$H$70,2,TRUE))</f>
        <v>до16</v>
      </c>
      <c r="J50" s="42">
        <v>2520</v>
      </c>
    </row>
    <row r="51" spans="1:10" ht="20.100000000000001" customHeight="1" x14ac:dyDescent="0.3">
      <c r="A51" s="39">
        <v>23</v>
      </c>
      <c r="B51" s="39">
        <v>280</v>
      </c>
      <c r="C51" s="40" t="s">
        <v>70</v>
      </c>
      <c r="D51" s="41" t="s">
        <v>3</v>
      </c>
      <c r="E51" s="39" t="s">
        <v>14</v>
      </c>
      <c r="F51" s="39">
        <v>2008</v>
      </c>
      <c r="G51" s="42">
        <v>2017</v>
      </c>
      <c r="H51" s="43">
        <f t="shared" si="2"/>
        <v>9</v>
      </c>
      <c r="I51" s="44" t="str">
        <f>IF(F51="","",VLOOKUP(F51,[1]Лист2!$G$2:$H$70,2,TRUE))</f>
        <v>до16</v>
      </c>
      <c r="J51" s="42">
        <v>2450</v>
      </c>
    </row>
    <row r="52" spans="1:10" ht="20.100000000000001" customHeight="1" x14ac:dyDescent="0.3">
      <c r="A52" s="39">
        <v>24</v>
      </c>
      <c r="B52" s="39">
        <v>269</v>
      </c>
      <c r="C52" s="40" t="s">
        <v>71</v>
      </c>
      <c r="D52" s="41" t="s">
        <v>3</v>
      </c>
      <c r="E52" s="39" t="s">
        <v>52</v>
      </c>
      <c r="F52" s="39">
        <v>2007</v>
      </c>
      <c r="G52" s="42">
        <v>2017</v>
      </c>
      <c r="H52" s="43">
        <f t="shared" si="2"/>
        <v>10</v>
      </c>
      <c r="I52" s="44" t="str">
        <f>IF(F52="","",VLOOKUP(F52,[1]Лист2!$G$2:$H$70,2,TRUE))</f>
        <v>до16</v>
      </c>
      <c r="J52" s="42">
        <v>2435</v>
      </c>
    </row>
    <row r="53" spans="1:10" ht="20.100000000000001" customHeight="1" x14ac:dyDescent="0.3">
      <c r="A53" s="39">
        <v>25</v>
      </c>
      <c r="B53" s="39">
        <v>271</v>
      </c>
      <c r="C53" s="40" t="s">
        <v>72</v>
      </c>
      <c r="D53" s="41" t="s">
        <v>3</v>
      </c>
      <c r="E53" s="39" t="s">
        <v>62</v>
      </c>
      <c r="F53" s="39">
        <v>2007</v>
      </c>
      <c r="G53" s="42">
        <v>2017</v>
      </c>
      <c r="H53" s="43">
        <f t="shared" si="2"/>
        <v>10</v>
      </c>
      <c r="I53" s="44" t="str">
        <f>IF(F53="","",VLOOKUP(F53,[1]Лист2!$G$2:$H$70,2,TRUE))</f>
        <v>до16</v>
      </c>
      <c r="J53" s="42">
        <v>2435</v>
      </c>
    </row>
    <row r="54" spans="1:10" ht="20.100000000000001" customHeight="1" x14ac:dyDescent="0.3">
      <c r="A54" s="39">
        <v>26</v>
      </c>
      <c r="B54" s="39">
        <v>268</v>
      </c>
      <c r="C54" s="40" t="s">
        <v>73</v>
      </c>
      <c r="D54" s="41" t="s">
        <v>3</v>
      </c>
      <c r="E54" s="39" t="s">
        <v>50</v>
      </c>
      <c r="F54" s="39">
        <v>2003</v>
      </c>
      <c r="G54" s="42">
        <v>2017</v>
      </c>
      <c r="H54" s="43">
        <f t="shared" si="2"/>
        <v>14</v>
      </c>
      <c r="I54" s="44" t="str">
        <f>IF(F54="","",VLOOKUP(F54,[1]Лист2!$G$2:$H$70,2,TRUE))</f>
        <v>до16</v>
      </c>
      <c r="J54" s="42">
        <v>2417</v>
      </c>
    </row>
    <row r="55" spans="1:10" ht="20.100000000000001" customHeight="1" x14ac:dyDescent="0.3">
      <c r="A55" s="39">
        <v>27</v>
      </c>
      <c r="B55" s="39">
        <v>258</v>
      </c>
      <c r="C55" s="40" t="s">
        <v>74</v>
      </c>
      <c r="D55" s="41" t="s">
        <v>3</v>
      </c>
      <c r="E55" s="46" t="s">
        <v>14</v>
      </c>
      <c r="F55" s="39">
        <v>2004</v>
      </c>
      <c r="G55" s="42">
        <v>2017</v>
      </c>
      <c r="H55" s="43">
        <f t="shared" si="2"/>
        <v>13</v>
      </c>
      <c r="I55" s="44" t="str">
        <f>IF(F55="","",VLOOKUP(F55,[1]Лист2!$G$2:$H$70,2,TRUE))</f>
        <v>до16</v>
      </c>
      <c r="J55" s="42">
        <v>2400</v>
      </c>
    </row>
    <row r="56" spans="1:10" ht="20.100000000000001" customHeight="1" x14ac:dyDescent="0.3">
      <c r="A56" s="39">
        <v>28</v>
      </c>
      <c r="B56" s="39">
        <v>243</v>
      </c>
      <c r="C56" s="40" t="s">
        <v>75</v>
      </c>
      <c r="D56" s="41" t="s">
        <v>3</v>
      </c>
      <c r="E56" s="46" t="s">
        <v>14</v>
      </c>
      <c r="F56" s="39">
        <v>2003</v>
      </c>
      <c r="G56" s="42">
        <v>2017</v>
      </c>
      <c r="H56" s="43">
        <f t="shared" si="2"/>
        <v>14</v>
      </c>
      <c r="I56" s="44" t="str">
        <f>IF(F56="","",VLOOKUP(F56,[1]Лист2!$G$2:$H$70,2,TRUE))</f>
        <v>до16</v>
      </c>
      <c r="J56" s="42">
        <v>2385</v>
      </c>
    </row>
    <row r="57" spans="1:10" ht="20.100000000000001" customHeight="1" x14ac:dyDescent="0.3">
      <c r="A57" s="39">
        <v>29</v>
      </c>
      <c r="B57" s="39">
        <v>218</v>
      </c>
      <c r="C57" s="40" t="s">
        <v>76</v>
      </c>
      <c r="D57" s="41" t="s">
        <v>3</v>
      </c>
      <c r="E57" s="39" t="s">
        <v>34</v>
      </c>
      <c r="F57" s="39">
        <v>2004</v>
      </c>
      <c r="G57" s="42">
        <v>2017</v>
      </c>
      <c r="H57" s="43">
        <f t="shared" si="2"/>
        <v>13</v>
      </c>
      <c r="I57" s="44" t="str">
        <f>IF(F57="","",VLOOKUP(F57,[1]Лист2!$G$2:$H$70,2,TRUE))</f>
        <v>до16</v>
      </c>
      <c r="J57" s="42">
        <v>2263</v>
      </c>
    </row>
    <row r="58" spans="1:10" ht="20.100000000000001" customHeight="1" x14ac:dyDescent="0.3">
      <c r="A58" s="39">
        <v>30</v>
      </c>
      <c r="B58" s="39">
        <v>211</v>
      </c>
      <c r="C58" s="40" t="s">
        <v>77</v>
      </c>
      <c r="D58" s="41" t="s">
        <v>3</v>
      </c>
      <c r="E58" s="39" t="s">
        <v>6</v>
      </c>
      <c r="F58" s="39">
        <v>2002</v>
      </c>
      <c r="G58" s="42">
        <v>2017</v>
      </c>
      <c r="H58" s="43">
        <f t="shared" si="2"/>
        <v>15</v>
      </c>
      <c r="I58" s="44" t="str">
        <f>IF(F58="","",VLOOKUP(F58,[1]Лист2!$G$2:$H$70,2,TRUE))</f>
        <v>до16</v>
      </c>
      <c r="J58" s="42">
        <v>2250</v>
      </c>
    </row>
    <row r="59" spans="1:10" ht="20.100000000000001" customHeight="1" x14ac:dyDescent="0.3">
      <c r="A59" s="39">
        <v>31</v>
      </c>
      <c r="B59" s="39">
        <v>244</v>
      </c>
      <c r="C59" s="40" t="s">
        <v>78</v>
      </c>
      <c r="D59" s="41" t="s">
        <v>3</v>
      </c>
      <c r="E59" s="39" t="s">
        <v>14</v>
      </c>
      <c r="F59" s="39">
        <v>2002</v>
      </c>
      <c r="G59" s="42">
        <v>2017</v>
      </c>
      <c r="H59" s="43">
        <f t="shared" si="2"/>
        <v>15</v>
      </c>
      <c r="I59" s="44" t="str">
        <f>IF(F59="","",VLOOKUP(F59,[1]Лист2!$G$2:$H$70,2,TRUE))</f>
        <v>до16</v>
      </c>
      <c r="J59" s="42">
        <v>2168</v>
      </c>
    </row>
  </sheetData>
  <mergeCells count="1">
    <mergeCell ref="C3:I3"/>
  </mergeCells>
  <printOptions horizontalCentered="1"/>
  <pageMargins left="0.70866141732283472" right="0.70866141732283472" top="0.31496062992125984" bottom="0.15748031496062992" header="2.0866141732283467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0"/>
  <sheetViews>
    <sheetView view="pageBreakPreview" topLeftCell="A33" zoomScale="80" zoomScaleSheetLayoutView="80" workbookViewId="0">
      <selection activeCell="C3" sqref="C3:I3"/>
    </sheetView>
  </sheetViews>
  <sheetFormatPr defaultRowHeight="16.5" x14ac:dyDescent="0.3"/>
  <cols>
    <col min="1" max="1" width="7" customWidth="1"/>
    <col min="2" max="2" width="7" style="1" customWidth="1"/>
    <col min="3" max="3" width="28.28515625" style="2" customWidth="1"/>
    <col min="4" max="4" width="21.42578125" style="3" customWidth="1"/>
    <col min="5" max="5" width="19" style="3" customWidth="1"/>
    <col min="6" max="6" width="9.7109375" style="1" customWidth="1"/>
    <col min="7" max="7" width="7.85546875" style="4" hidden="1" customWidth="1"/>
    <col min="8" max="8" width="9.7109375" style="5" customWidth="1"/>
    <col min="9" max="9" width="11.28515625" style="6" customWidth="1"/>
    <col min="10" max="10" width="10.7109375" style="4" customWidth="1"/>
  </cols>
  <sheetData>
    <row r="1" spans="1:10" ht="25.5" customHeight="1" x14ac:dyDescent="0.3"/>
    <row r="2" spans="1:10" ht="54.75" hidden="1" customHeight="1" x14ac:dyDescent="0.3"/>
    <row r="3" spans="1:10" ht="54.75" customHeight="1" x14ac:dyDescent="0.25">
      <c r="C3" s="64" t="s">
        <v>124</v>
      </c>
      <c r="D3" s="65"/>
      <c r="E3" s="65"/>
      <c r="F3" s="65"/>
      <c r="G3" s="65"/>
      <c r="H3" s="65"/>
      <c r="I3" s="65"/>
    </row>
    <row r="4" spans="1:10" ht="48" customHeight="1" x14ac:dyDescent="0.25">
      <c r="A4" s="60" t="s">
        <v>0</v>
      </c>
      <c r="B4" s="53" t="s">
        <v>117</v>
      </c>
      <c r="C4" s="56" t="s">
        <v>118</v>
      </c>
      <c r="D4" s="54"/>
      <c r="E4" s="59" t="s">
        <v>119</v>
      </c>
      <c r="F4" s="57" t="s">
        <v>120</v>
      </c>
      <c r="G4" s="58"/>
      <c r="H4" s="55" t="s">
        <v>121</v>
      </c>
      <c r="I4" s="53" t="s">
        <v>122</v>
      </c>
      <c r="J4" s="55" t="s">
        <v>123</v>
      </c>
    </row>
    <row r="5" spans="1:10" ht="24.75" customHeight="1" x14ac:dyDescent="0.3">
      <c r="A5" s="47"/>
      <c r="B5" s="17"/>
      <c r="C5" s="18"/>
      <c r="D5" s="19" t="s">
        <v>79</v>
      </c>
      <c r="E5" s="19"/>
      <c r="F5" s="20"/>
      <c r="G5" s="21"/>
      <c r="H5" s="22"/>
      <c r="I5" s="23"/>
      <c r="J5" s="24"/>
    </row>
    <row r="6" spans="1:10" ht="20.25" customHeight="1" x14ac:dyDescent="0.3">
      <c r="A6" s="25">
        <v>1</v>
      </c>
      <c r="B6" s="26">
        <v>222</v>
      </c>
      <c r="C6" s="27" t="s">
        <v>80</v>
      </c>
      <c r="D6" s="28" t="s">
        <v>3</v>
      </c>
      <c r="E6" s="26" t="s">
        <v>14</v>
      </c>
      <c r="F6" s="26">
        <v>2000</v>
      </c>
      <c r="G6" s="29">
        <v>2017</v>
      </c>
      <c r="H6" s="30">
        <f>G6-F6</f>
        <v>17</v>
      </c>
      <c r="I6" s="31" t="str">
        <f>IF(F6="","",VLOOKUP(F6,[1]Лист2!$G$2:$H$70,2,TRUE))</f>
        <v>16-17</v>
      </c>
      <c r="J6" s="32">
        <v>3160</v>
      </c>
    </row>
    <row r="7" spans="1:10" ht="20.100000000000001" customHeight="1" x14ac:dyDescent="0.3">
      <c r="A7" s="33">
        <v>2</v>
      </c>
      <c r="B7" s="33">
        <v>239</v>
      </c>
      <c r="C7" s="48" t="s">
        <v>81</v>
      </c>
      <c r="D7" s="34" t="s">
        <v>3</v>
      </c>
      <c r="E7" s="33" t="s">
        <v>4</v>
      </c>
      <c r="F7" s="33">
        <v>2000</v>
      </c>
      <c r="G7" s="36">
        <v>2017</v>
      </c>
      <c r="H7" s="37">
        <f>G7-F7</f>
        <v>17</v>
      </c>
      <c r="I7" s="38" t="str">
        <f>IF(F7="","",VLOOKUP(F7,[1]Лист2!$G$2:$H$70,2,TRUE))</f>
        <v>16-17</v>
      </c>
      <c r="J7" s="36">
        <v>2675</v>
      </c>
    </row>
    <row r="8" spans="1:10" ht="20.100000000000001" customHeight="1" x14ac:dyDescent="0.3">
      <c r="A8" s="25">
        <v>3</v>
      </c>
      <c r="B8" s="39">
        <v>205</v>
      </c>
      <c r="C8" s="40" t="s">
        <v>82</v>
      </c>
      <c r="D8" s="41" t="s">
        <v>3</v>
      </c>
      <c r="E8" s="39" t="s">
        <v>6</v>
      </c>
      <c r="F8" s="39">
        <v>2001</v>
      </c>
      <c r="G8" s="42">
        <v>2017</v>
      </c>
      <c r="H8" s="43">
        <f>G8-F8</f>
        <v>16</v>
      </c>
      <c r="I8" s="44" t="str">
        <f>IF(F8="","",VLOOKUP(F8,[1]Лист2!$G$2:$H$70,2,TRUE))</f>
        <v>16-17</v>
      </c>
      <c r="J8" s="42">
        <v>2490</v>
      </c>
    </row>
    <row r="9" spans="1:10" ht="20.100000000000001" customHeight="1" x14ac:dyDescent="0.3">
      <c r="A9" s="33">
        <v>4</v>
      </c>
      <c r="B9" s="39">
        <v>206</v>
      </c>
      <c r="C9" s="40" t="s">
        <v>83</v>
      </c>
      <c r="D9" s="41" t="s">
        <v>3</v>
      </c>
      <c r="E9" s="39" t="s">
        <v>6</v>
      </c>
      <c r="F9" s="39">
        <v>2001</v>
      </c>
      <c r="G9" s="42">
        <v>2017</v>
      </c>
      <c r="H9" s="43">
        <f>G9-F9</f>
        <v>16</v>
      </c>
      <c r="I9" s="44" t="str">
        <f>IF(F9="","",VLOOKUP(F9,[1]Лист2!$G$2:$H$70,2,TRUE))</f>
        <v>16-17</v>
      </c>
      <c r="J9" s="42">
        <v>2437</v>
      </c>
    </row>
    <row r="10" spans="1:10" ht="20.100000000000001" customHeight="1" x14ac:dyDescent="0.3">
      <c r="A10" s="39"/>
      <c r="B10" s="39"/>
      <c r="C10" s="40"/>
      <c r="D10" s="45" t="s">
        <v>84</v>
      </c>
      <c r="E10" s="39"/>
      <c r="F10" s="39"/>
      <c r="G10" s="42"/>
      <c r="H10" s="43"/>
      <c r="I10" s="44"/>
      <c r="J10" s="42"/>
    </row>
    <row r="11" spans="1:10" ht="20.100000000000001" customHeight="1" x14ac:dyDescent="0.3">
      <c r="A11" s="39">
        <v>1</v>
      </c>
      <c r="B11" s="39">
        <v>299</v>
      </c>
      <c r="C11" s="40" t="s">
        <v>85</v>
      </c>
      <c r="D11" s="41" t="s">
        <v>3</v>
      </c>
      <c r="E11" s="39" t="s">
        <v>16</v>
      </c>
      <c r="F11" s="39">
        <v>1983</v>
      </c>
      <c r="G11" s="42">
        <v>2017</v>
      </c>
      <c r="H11" s="43">
        <f>G11-F11</f>
        <v>34</v>
      </c>
      <c r="I11" s="44" t="str">
        <f>IF(F11="","",VLOOKUP(F11,[1]Лист2!$G$2:$H$70,2,TRUE))</f>
        <v>18ст</v>
      </c>
      <c r="J11" s="42">
        <v>3200</v>
      </c>
    </row>
    <row r="12" spans="1:10" ht="20.100000000000001" customHeight="1" x14ac:dyDescent="0.3">
      <c r="A12" s="39">
        <v>2</v>
      </c>
      <c r="B12" s="39">
        <v>232</v>
      </c>
      <c r="C12" s="40" t="s">
        <v>86</v>
      </c>
      <c r="D12" s="41" t="s">
        <v>3</v>
      </c>
      <c r="E12" s="39" t="s">
        <v>16</v>
      </c>
      <c r="F12" s="39">
        <v>1969</v>
      </c>
      <c r="G12" s="42">
        <v>2017</v>
      </c>
      <c r="H12" s="43">
        <f>G12-F12</f>
        <v>48</v>
      </c>
      <c r="I12" s="44" t="str">
        <f>IF(F12="","",VLOOKUP(F12,[1]Лист2!$G$2:$H$70,2,TRUE))</f>
        <v>18ст</v>
      </c>
      <c r="J12" s="42">
        <v>3083</v>
      </c>
    </row>
    <row r="13" spans="1:10" ht="20.100000000000001" customHeight="1" x14ac:dyDescent="0.3">
      <c r="A13" s="39">
        <v>3</v>
      </c>
      <c r="B13" s="39">
        <v>229</v>
      </c>
      <c r="C13" s="40" t="s">
        <v>87</v>
      </c>
      <c r="D13" s="41" t="s">
        <v>3</v>
      </c>
      <c r="E13" s="46" t="s">
        <v>14</v>
      </c>
      <c r="F13" s="39">
        <v>1999</v>
      </c>
      <c r="G13" s="42">
        <v>2017</v>
      </c>
      <c r="H13" s="43">
        <f>G13-F13</f>
        <v>18</v>
      </c>
      <c r="I13" s="44" t="str">
        <f>IF(F13="","",VLOOKUP(F13,[1]Лист2!$G$2:$H$70,2,TRUE))</f>
        <v>18ст</v>
      </c>
      <c r="J13" s="42">
        <v>2681</v>
      </c>
    </row>
    <row r="14" spans="1:10" ht="20.100000000000001" customHeight="1" x14ac:dyDescent="0.3">
      <c r="A14" s="39">
        <v>4</v>
      </c>
      <c r="B14" s="39">
        <v>277</v>
      </c>
      <c r="C14" s="40" t="s">
        <v>88</v>
      </c>
      <c r="D14" s="41" t="s">
        <v>3</v>
      </c>
      <c r="E14" s="39" t="s">
        <v>62</v>
      </c>
      <c r="F14" s="39">
        <v>1984</v>
      </c>
      <c r="G14" s="42">
        <v>2017</v>
      </c>
      <c r="H14" s="43">
        <f>G14-F14</f>
        <v>33</v>
      </c>
      <c r="I14" s="44" t="str">
        <f>IF(F14="","",VLOOKUP(F14,[1]Лист2!$G$2:$H$70,2,TRUE))</f>
        <v>18ст</v>
      </c>
      <c r="J14" s="42">
        <v>2095</v>
      </c>
    </row>
    <row r="15" spans="1:10" ht="20.100000000000001" customHeight="1" x14ac:dyDescent="0.3">
      <c r="A15" s="39"/>
      <c r="B15" s="39"/>
      <c r="C15" s="40"/>
      <c r="D15" s="45" t="s">
        <v>89</v>
      </c>
      <c r="E15" s="39"/>
      <c r="F15" s="39"/>
      <c r="G15" s="42"/>
      <c r="H15" s="43"/>
      <c r="I15" s="44"/>
      <c r="J15" s="42"/>
    </row>
    <row r="16" spans="1:10" ht="20.100000000000001" customHeight="1" x14ac:dyDescent="0.3">
      <c r="A16" s="39">
        <v>1</v>
      </c>
      <c r="B16" s="39">
        <v>223</v>
      </c>
      <c r="C16" s="40" t="s">
        <v>90</v>
      </c>
      <c r="D16" s="41" t="s">
        <v>3</v>
      </c>
      <c r="E16" s="39" t="s">
        <v>14</v>
      </c>
      <c r="F16" s="39">
        <v>2003</v>
      </c>
      <c r="G16" s="42">
        <v>2017</v>
      </c>
      <c r="H16" s="43">
        <f t="shared" ref="H16:H40" si="0">G16-F16</f>
        <v>14</v>
      </c>
      <c r="I16" s="44" t="str">
        <f>IF(F16="","",VLOOKUP(F16,[1]Лист2!$G$2:$H$70,2,TRUE))</f>
        <v>до16</v>
      </c>
      <c r="J16" s="42">
        <v>2996</v>
      </c>
    </row>
    <row r="17" spans="1:10" ht="20.100000000000001" customHeight="1" x14ac:dyDescent="0.3">
      <c r="A17" s="39">
        <v>3</v>
      </c>
      <c r="B17" s="39">
        <v>275</v>
      </c>
      <c r="C17" s="40" t="s">
        <v>91</v>
      </c>
      <c r="D17" s="41" t="s">
        <v>3</v>
      </c>
      <c r="E17" s="39" t="s">
        <v>52</v>
      </c>
      <c r="F17" s="39">
        <v>2004</v>
      </c>
      <c r="G17" s="42">
        <v>2017</v>
      </c>
      <c r="H17" s="43">
        <f t="shared" si="0"/>
        <v>13</v>
      </c>
      <c r="I17" s="44" t="str">
        <f>IF(F17="","",VLOOKUP(F17,[1]Лист2!$G$2:$H$70,2,TRUE))</f>
        <v>до16</v>
      </c>
      <c r="J17" s="42">
        <v>2840</v>
      </c>
    </row>
    <row r="18" spans="1:10" ht="20.100000000000001" customHeight="1" x14ac:dyDescent="0.3">
      <c r="A18" s="39">
        <v>4</v>
      </c>
      <c r="B18" s="39">
        <v>207</v>
      </c>
      <c r="C18" s="40" t="s">
        <v>92</v>
      </c>
      <c r="D18" s="41" t="s">
        <v>3</v>
      </c>
      <c r="E18" s="39" t="s">
        <v>6</v>
      </c>
      <c r="F18" s="39">
        <v>2002</v>
      </c>
      <c r="G18" s="42">
        <v>2017</v>
      </c>
      <c r="H18" s="43">
        <f t="shared" si="0"/>
        <v>15</v>
      </c>
      <c r="I18" s="44" t="str">
        <f>IF(F18="","",VLOOKUP(F18,[1]Лист2!$G$2:$H$70,2,TRUE))</f>
        <v>до16</v>
      </c>
      <c r="J18" s="42">
        <v>2755</v>
      </c>
    </row>
    <row r="19" spans="1:10" ht="20.100000000000001" customHeight="1" x14ac:dyDescent="0.3">
      <c r="A19" s="39">
        <v>5</v>
      </c>
      <c r="B19" s="39">
        <v>203</v>
      </c>
      <c r="C19" s="40" t="s">
        <v>93</v>
      </c>
      <c r="D19" s="41" t="s">
        <v>3</v>
      </c>
      <c r="E19" s="39" t="s">
        <v>60</v>
      </c>
      <c r="F19" s="39">
        <v>2008</v>
      </c>
      <c r="G19" s="42">
        <v>2017</v>
      </c>
      <c r="H19" s="43">
        <f t="shared" si="0"/>
        <v>9</v>
      </c>
      <c r="I19" s="44" t="str">
        <f>IF(F19="","",VLOOKUP(F19,[1]Лист2!$G$2:$H$70,2,TRUE))</f>
        <v>до16</v>
      </c>
      <c r="J19" s="42">
        <v>2725</v>
      </c>
    </row>
    <row r="20" spans="1:10" ht="20.100000000000001" customHeight="1" x14ac:dyDescent="0.3">
      <c r="A20" s="39">
        <v>6</v>
      </c>
      <c r="B20" s="39">
        <v>265</v>
      </c>
      <c r="C20" s="40" t="s">
        <v>94</v>
      </c>
      <c r="D20" s="41" t="s">
        <v>3</v>
      </c>
      <c r="E20" s="39" t="s">
        <v>52</v>
      </c>
      <c r="F20" s="39">
        <v>2004</v>
      </c>
      <c r="G20" s="42">
        <v>2017</v>
      </c>
      <c r="H20" s="43">
        <f t="shared" si="0"/>
        <v>13</v>
      </c>
      <c r="I20" s="44" t="str">
        <f>IF(F20="","",VLOOKUP(F20,[1]Лист2!$G$2:$H$70,2,TRUE))</f>
        <v>до16</v>
      </c>
      <c r="J20" s="42">
        <v>2666</v>
      </c>
    </row>
    <row r="21" spans="1:10" ht="20.100000000000001" customHeight="1" x14ac:dyDescent="0.3">
      <c r="A21" s="39">
        <v>7</v>
      </c>
      <c r="B21" s="39">
        <v>291</v>
      </c>
      <c r="C21" s="40" t="s">
        <v>95</v>
      </c>
      <c r="D21" s="41" t="s">
        <v>3</v>
      </c>
      <c r="E21" s="46" t="s">
        <v>14</v>
      </c>
      <c r="F21" s="39">
        <v>2007</v>
      </c>
      <c r="G21" s="42">
        <v>2017</v>
      </c>
      <c r="H21" s="43">
        <f t="shared" si="0"/>
        <v>10</v>
      </c>
      <c r="I21" s="44" t="str">
        <f>IF(F21="","",VLOOKUP(F21,[1]Лист2!$G$2:$H$70,2,TRUE))</f>
        <v>до16</v>
      </c>
      <c r="J21" s="42">
        <v>2600</v>
      </c>
    </row>
    <row r="22" spans="1:10" ht="20.100000000000001" customHeight="1" x14ac:dyDescent="0.3">
      <c r="A22" s="39">
        <v>8</v>
      </c>
      <c r="B22" s="39">
        <v>236</v>
      </c>
      <c r="C22" s="40" t="s">
        <v>96</v>
      </c>
      <c r="D22" s="41" t="s">
        <v>3</v>
      </c>
      <c r="E22" s="46" t="s">
        <v>14</v>
      </c>
      <c r="F22" s="39">
        <v>2005</v>
      </c>
      <c r="G22" s="42">
        <v>2017</v>
      </c>
      <c r="H22" s="43">
        <f t="shared" si="0"/>
        <v>12</v>
      </c>
      <c r="I22" s="44" t="str">
        <f>IF(F22="","",VLOOKUP(F22,[1]Лист2!$G$2:$H$70,2,TRUE))</f>
        <v>до16</v>
      </c>
      <c r="J22" s="42">
        <v>2553</v>
      </c>
    </row>
    <row r="23" spans="1:10" ht="20.100000000000001" customHeight="1" x14ac:dyDescent="0.3">
      <c r="A23" s="39">
        <v>9</v>
      </c>
      <c r="B23" s="39">
        <v>293</v>
      </c>
      <c r="C23" s="40" t="s">
        <v>97</v>
      </c>
      <c r="D23" s="41" t="s">
        <v>3</v>
      </c>
      <c r="E23" s="46" t="s">
        <v>98</v>
      </c>
      <c r="F23" s="39">
        <v>2003</v>
      </c>
      <c r="G23" s="42">
        <v>2017</v>
      </c>
      <c r="H23" s="43">
        <f t="shared" si="0"/>
        <v>14</v>
      </c>
      <c r="I23" s="44" t="str">
        <f>IF(F23="","",VLOOKUP(F23,[1]Лист2!$G$2:$H$70,2,TRUE))</f>
        <v>до16</v>
      </c>
      <c r="J23" s="42">
        <v>2541</v>
      </c>
    </row>
    <row r="24" spans="1:10" ht="20.100000000000001" customHeight="1" x14ac:dyDescent="0.3">
      <c r="A24" s="39">
        <v>10</v>
      </c>
      <c r="B24" s="39">
        <v>259</v>
      </c>
      <c r="C24" s="40" t="s">
        <v>99</v>
      </c>
      <c r="D24" s="41" t="s">
        <v>3</v>
      </c>
      <c r="E24" s="46" t="s">
        <v>14</v>
      </c>
      <c r="F24" s="39">
        <v>2004</v>
      </c>
      <c r="G24" s="42">
        <v>2017</v>
      </c>
      <c r="H24" s="43">
        <f t="shared" si="0"/>
        <v>13</v>
      </c>
      <c r="I24" s="44" t="str">
        <f>IF(F24="","",VLOOKUP(F24,[1]Лист2!$G$2:$H$70,2,TRUE))</f>
        <v>до16</v>
      </c>
      <c r="J24" s="42">
        <v>2530</v>
      </c>
    </row>
    <row r="25" spans="1:10" ht="20.100000000000001" customHeight="1" x14ac:dyDescent="0.3">
      <c r="A25" s="39">
        <v>11</v>
      </c>
      <c r="B25" s="39">
        <v>292</v>
      </c>
      <c r="C25" s="40" t="s">
        <v>100</v>
      </c>
      <c r="D25" s="41" t="s">
        <v>3</v>
      </c>
      <c r="E25" s="46" t="s">
        <v>14</v>
      </c>
      <c r="F25" s="39">
        <v>2005</v>
      </c>
      <c r="G25" s="42">
        <v>2017</v>
      </c>
      <c r="H25" s="43">
        <f t="shared" si="0"/>
        <v>12</v>
      </c>
      <c r="I25" s="44" t="str">
        <f>IF(F25="","",VLOOKUP(F25,[1]Лист2!$G$2:$H$70,2,TRUE))</f>
        <v>до16</v>
      </c>
      <c r="J25" s="42">
        <v>2500</v>
      </c>
    </row>
    <row r="26" spans="1:10" ht="20.100000000000001" customHeight="1" x14ac:dyDescent="0.3">
      <c r="A26" s="39">
        <v>2</v>
      </c>
      <c r="B26" s="39">
        <v>283</v>
      </c>
      <c r="C26" s="40" t="s">
        <v>101</v>
      </c>
      <c r="D26" s="41" t="s">
        <v>102</v>
      </c>
      <c r="E26" s="39" t="s">
        <v>103</v>
      </c>
      <c r="F26" s="39">
        <v>2007</v>
      </c>
      <c r="G26" s="42">
        <v>2017</v>
      </c>
      <c r="H26" s="43">
        <f t="shared" si="0"/>
        <v>10</v>
      </c>
      <c r="I26" s="44" t="str">
        <f>IF(F26="","",VLOOKUP(F26,[1]Лист2!$G$2:$H$70,2,TRUE))</f>
        <v>до16</v>
      </c>
      <c r="J26" s="42">
        <v>2475</v>
      </c>
    </row>
    <row r="27" spans="1:10" ht="20.100000000000001" customHeight="1" x14ac:dyDescent="0.3">
      <c r="A27" s="39">
        <v>12</v>
      </c>
      <c r="B27" s="39">
        <v>272</v>
      </c>
      <c r="C27" s="40" t="s">
        <v>104</v>
      </c>
      <c r="D27" s="41" t="s">
        <v>3</v>
      </c>
      <c r="E27" s="39" t="s">
        <v>62</v>
      </c>
      <c r="F27" s="39">
        <v>2007</v>
      </c>
      <c r="G27" s="42">
        <v>2017</v>
      </c>
      <c r="H27" s="43">
        <f t="shared" si="0"/>
        <v>10</v>
      </c>
      <c r="I27" s="44" t="str">
        <f>IF(F27="","",VLOOKUP(F27,[1]Лист2!$G$2:$H$70,2,TRUE))</f>
        <v>до16</v>
      </c>
      <c r="J27" s="42">
        <v>2470</v>
      </c>
    </row>
    <row r="28" spans="1:10" ht="20.100000000000001" customHeight="1" x14ac:dyDescent="0.3">
      <c r="A28" s="39">
        <v>13</v>
      </c>
      <c r="B28" s="39">
        <v>226</v>
      </c>
      <c r="C28" s="40" t="s">
        <v>105</v>
      </c>
      <c r="D28" s="41" t="s">
        <v>3</v>
      </c>
      <c r="E28" s="39" t="s">
        <v>14</v>
      </c>
      <c r="F28" s="39">
        <v>2003</v>
      </c>
      <c r="G28" s="42">
        <v>2017</v>
      </c>
      <c r="H28" s="43">
        <f t="shared" si="0"/>
        <v>14</v>
      </c>
      <c r="I28" s="44" t="str">
        <f>IF(F28="","",VLOOKUP(F28,[1]Лист2!$G$2:$H$70,2,TRUE))</f>
        <v>до16</v>
      </c>
      <c r="J28" s="42">
        <v>2450</v>
      </c>
    </row>
    <row r="29" spans="1:10" ht="20.100000000000001" customHeight="1" x14ac:dyDescent="0.3">
      <c r="A29" s="39">
        <v>14</v>
      </c>
      <c r="B29" s="39">
        <v>266</v>
      </c>
      <c r="C29" s="40" t="s">
        <v>106</v>
      </c>
      <c r="D29" s="41" t="s">
        <v>3</v>
      </c>
      <c r="E29" s="39" t="s">
        <v>52</v>
      </c>
      <c r="F29" s="39">
        <v>2004</v>
      </c>
      <c r="G29" s="42">
        <v>2017</v>
      </c>
      <c r="H29" s="43">
        <f t="shared" si="0"/>
        <v>13</v>
      </c>
      <c r="I29" s="44" t="str">
        <f>IF(F29="","",VLOOKUP(F29,[1]Лист2!$G$2:$H$70,2,TRUE))</f>
        <v>до16</v>
      </c>
      <c r="J29" s="42">
        <v>2445</v>
      </c>
    </row>
    <row r="30" spans="1:10" ht="20.100000000000001" customHeight="1" x14ac:dyDescent="0.3">
      <c r="A30" s="39">
        <v>15</v>
      </c>
      <c r="B30" s="49">
        <v>267</v>
      </c>
      <c r="C30" s="50" t="s">
        <v>107</v>
      </c>
      <c r="D30" s="50" t="s">
        <v>3</v>
      </c>
      <c r="E30" s="50"/>
      <c r="F30" s="39">
        <v>2004</v>
      </c>
      <c r="G30" s="42">
        <v>2017</v>
      </c>
      <c r="H30" s="43">
        <f t="shared" si="0"/>
        <v>13</v>
      </c>
      <c r="I30" s="44" t="str">
        <f>IF(F30="","",VLOOKUP(F30,[1]Лист2!$G$2:$H$70,2,TRUE))</f>
        <v>до16</v>
      </c>
      <c r="J30" s="51">
        <v>2440</v>
      </c>
    </row>
    <row r="31" spans="1:10" ht="20.100000000000001" customHeight="1" x14ac:dyDescent="0.3">
      <c r="A31" s="39">
        <v>16</v>
      </c>
      <c r="B31" s="39">
        <v>262</v>
      </c>
      <c r="C31" s="40" t="s">
        <v>107</v>
      </c>
      <c r="D31" s="41" t="s">
        <v>3</v>
      </c>
      <c r="E31" s="39" t="s">
        <v>52</v>
      </c>
      <c r="F31" s="52">
        <v>2004</v>
      </c>
      <c r="G31" s="42">
        <v>2017</v>
      </c>
      <c r="H31" s="43">
        <f t="shared" si="0"/>
        <v>13</v>
      </c>
      <c r="I31" s="44" t="str">
        <f>IF(F31="","",VLOOKUP(F31,[1]Лист2!$G$2:$H$70,2,TRUE))</f>
        <v>до16</v>
      </c>
      <c r="J31" s="42">
        <v>2440</v>
      </c>
    </row>
    <row r="32" spans="1:10" ht="20.100000000000001" customHeight="1" x14ac:dyDescent="0.3">
      <c r="A32" s="39">
        <v>17</v>
      </c>
      <c r="B32" s="39">
        <v>290</v>
      </c>
      <c r="C32" s="40" t="s">
        <v>108</v>
      </c>
      <c r="D32" s="41" t="s">
        <v>3</v>
      </c>
      <c r="E32" s="39"/>
      <c r="F32" s="39">
        <v>2006</v>
      </c>
      <c r="G32" s="42">
        <v>2017</v>
      </c>
      <c r="H32" s="43">
        <f t="shared" si="0"/>
        <v>11</v>
      </c>
      <c r="I32" s="44" t="str">
        <f>IF(F32="","",VLOOKUP(F32,[1]Лист2!$G$2:$H$70,2,TRUE))</f>
        <v>до16</v>
      </c>
      <c r="J32" s="42">
        <v>2416</v>
      </c>
    </row>
    <row r="33" spans="1:10" ht="20.100000000000001" customHeight="1" x14ac:dyDescent="0.3">
      <c r="A33" s="39">
        <v>18</v>
      </c>
      <c r="B33" s="39">
        <v>295</v>
      </c>
      <c r="C33" s="40" t="s">
        <v>109</v>
      </c>
      <c r="D33" s="41" t="s">
        <v>3</v>
      </c>
      <c r="E33" s="46" t="s">
        <v>14</v>
      </c>
      <c r="F33" s="39">
        <v>2003</v>
      </c>
      <c r="G33" s="42">
        <v>2017</v>
      </c>
      <c r="H33" s="43">
        <f t="shared" si="0"/>
        <v>14</v>
      </c>
      <c r="I33" s="44" t="str">
        <f>IF(F33="","",VLOOKUP(F33,[1]Лист2!$G$2:$H$70,2,TRUE))</f>
        <v>до16</v>
      </c>
      <c r="J33" s="42">
        <v>2393</v>
      </c>
    </row>
    <row r="34" spans="1:10" ht="20.100000000000001" customHeight="1" x14ac:dyDescent="0.3">
      <c r="A34" s="39">
        <v>19</v>
      </c>
      <c r="B34" s="39">
        <v>288</v>
      </c>
      <c r="C34" s="40" t="s">
        <v>110</v>
      </c>
      <c r="D34" s="41" t="s">
        <v>3</v>
      </c>
      <c r="E34" s="39"/>
      <c r="F34" s="39">
        <v>2007</v>
      </c>
      <c r="G34" s="42">
        <v>2017</v>
      </c>
      <c r="H34" s="43">
        <f t="shared" si="0"/>
        <v>10</v>
      </c>
      <c r="I34" s="44" t="str">
        <f>IF(F34="","",VLOOKUP(F34,[1]Лист2!$G$2:$H$70,2,TRUE))</f>
        <v>до16</v>
      </c>
      <c r="J34" s="42">
        <v>2293</v>
      </c>
    </row>
    <row r="35" spans="1:10" ht="20.100000000000001" customHeight="1" x14ac:dyDescent="0.3">
      <c r="A35" s="39">
        <v>20</v>
      </c>
      <c r="B35" s="39">
        <v>294</v>
      </c>
      <c r="C35" s="40" t="s">
        <v>111</v>
      </c>
      <c r="D35" s="41" t="s">
        <v>3</v>
      </c>
      <c r="E35" s="46" t="s">
        <v>14</v>
      </c>
      <c r="F35" s="39">
        <v>2003</v>
      </c>
      <c r="G35" s="42">
        <v>2017</v>
      </c>
      <c r="H35" s="43">
        <f t="shared" si="0"/>
        <v>14</v>
      </c>
      <c r="I35" s="44" t="str">
        <f>IF(F35="","",VLOOKUP(F35,[1]Лист2!$G$2:$H$70,2,TRUE))</f>
        <v>до16</v>
      </c>
      <c r="J35" s="42">
        <v>2265</v>
      </c>
    </row>
    <row r="36" spans="1:10" ht="20.100000000000001" customHeight="1" x14ac:dyDescent="0.3">
      <c r="A36" s="39">
        <v>21</v>
      </c>
      <c r="B36" s="39">
        <v>217</v>
      </c>
      <c r="C36" s="40" t="s">
        <v>112</v>
      </c>
      <c r="D36" s="41" t="s">
        <v>3</v>
      </c>
      <c r="E36" s="39" t="s">
        <v>34</v>
      </c>
      <c r="F36" s="39">
        <v>2003</v>
      </c>
      <c r="G36" s="42">
        <v>2017</v>
      </c>
      <c r="H36" s="43">
        <f t="shared" si="0"/>
        <v>14</v>
      </c>
      <c r="I36" s="44" t="str">
        <f>IF(F36="","",VLOOKUP(F36,[1]Лист2!$G$2:$H$70,2,TRUE))</f>
        <v>до16</v>
      </c>
      <c r="J36" s="42">
        <v>2250</v>
      </c>
    </row>
    <row r="37" spans="1:10" ht="20.100000000000001" customHeight="1" x14ac:dyDescent="0.3">
      <c r="A37" s="39">
        <v>22</v>
      </c>
      <c r="B37" s="39">
        <v>263</v>
      </c>
      <c r="C37" s="40" t="s">
        <v>113</v>
      </c>
      <c r="D37" s="41" t="s">
        <v>3</v>
      </c>
      <c r="E37" s="39" t="s">
        <v>52</v>
      </c>
      <c r="F37" s="39">
        <v>2008</v>
      </c>
      <c r="G37" s="42">
        <v>2017</v>
      </c>
      <c r="H37" s="43">
        <f t="shared" si="0"/>
        <v>9</v>
      </c>
      <c r="I37" s="44" t="str">
        <f>IF(F37="","",VLOOKUP(F37,[1]Лист2!$G$2:$H$70,2,TRUE))</f>
        <v>до16</v>
      </c>
      <c r="J37" s="42">
        <v>2240</v>
      </c>
    </row>
    <row r="38" spans="1:10" ht="20.100000000000001" customHeight="1" x14ac:dyDescent="0.3">
      <c r="A38" s="39">
        <v>23</v>
      </c>
      <c r="B38" s="39">
        <v>234</v>
      </c>
      <c r="C38" s="40" t="s">
        <v>114</v>
      </c>
      <c r="D38" s="41" t="s">
        <v>3</v>
      </c>
      <c r="E38" s="46" t="s">
        <v>14</v>
      </c>
      <c r="F38" s="39">
        <v>2004</v>
      </c>
      <c r="G38" s="42">
        <v>2017</v>
      </c>
      <c r="H38" s="43">
        <f t="shared" si="0"/>
        <v>13</v>
      </c>
      <c r="I38" s="44" t="str">
        <f>IF(F38="","",VLOOKUP(F38,[1]Лист2!$G$2:$H$70,2,TRUE))</f>
        <v>до16</v>
      </c>
      <c r="J38" s="42">
        <v>2206</v>
      </c>
    </row>
    <row r="39" spans="1:10" ht="20.100000000000001" customHeight="1" x14ac:dyDescent="0.3">
      <c r="A39" s="39">
        <v>24</v>
      </c>
      <c r="B39" s="39">
        <v>289</v>
      </c>
      <c r="C39" s="40" t="s">
        <v>115</v>
      </c>
      <c r="D39" s="41" t="s">
        <v>3</v>
      </c>
      <c r="E39" s="39"/>
      <c r="F39" s="39">
        <v>2004</v>
      </c>
      <c r="G39" s="42">
        <v>2017</v>
      </c>
      <c r="H39" s="43">
        <f t="shared" si="0"/>
        <v>13</v>
      </c>
      <c r="I39" s="44" t="str">
        <f>IF(F39="","",VLOOKUP(F39,[1]Лист2!$G$2:$H$70,2,TRUE))</f>
        <v>до16</v>
      </c>
      <c r="J39" s="42">
        <v>2090</v>
      </c>
    </row>
    <row r="40" spans="1:10" ht="20.100000000000001" customHeight="1" x14ac:dyDescent="0.3">
      <c r="A40" s="39">
        <v>25</v>
      </c>
      <c r="B40" s="39">
        <v>204</v>
      </c>
      <c r="C40" s="40" t="s">
        <v>116</v>
      </c>
      <c r="D40" s="41" t="s">
        <v>3</v>
      </c>
      <c r="E40" s="39" t="s">
        <v>6</v>
      </c>
      <c r="F40" s="39">
        <v>2002</v>
      </c>
      <c r="G40" s="42">
        <v>2017</v>
      </c>
      <c r="H40" s="43">
        <f t="shared" si="0"/>
        <v>15</v>
      </c>
      <c r="I40" s="44" t="str">
        <f>IF(F40="","",VLOOKUP(F40,[1]Лист2!$G$2:$H$70,2,TRUE))</f>
        <v>до16</v>
      </c>
      <c r="J40" s="42">
        <v>2015</v>
      </c>
    </row>
  </sheetData>
  <mergeCells count="1">
    <mergeCell ref="C3:I3"/>
  </mergeCells>
  <printOptions horizontalCentered="1"/>
  <pageMargins left="0.70866141732283472" right="0.70866141732283472" top="0.31496062992125984" bottom="0.15748031496062992" header="2.0866141732283467" footer="0.31496062992125984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view="pageBreakPreview" zoomScale="80" zoomScaleSheetLayoutView="80" workbookViewId="0">
      <selection activeCell="N19" sqref="N19"/>
    </sheetView>
  </sheetViews>
  <sheetFormatPr defaultRowHeight="16.5" x14ac:dyDescent="0.3"/>
  <cols>
    <col min="2" max="2" width="7" style="1" customWidth="1"/>
    <col min="3" max="3" width="26.42578125" style="2" customWidth="1"/>
    <col min="4" max="5" width="15.85546875" style="3" customWidth="1"/>
    <col min="6" max="6" width="11.5703125" style="1" customWidth="1"/>
    <col min="7" max="7" width="7.5703125" style="4" hidden="1" customWidth="1"/>
    <col min="8" max="8" width="8.7109375" style="5" customWidth="1"/>
    <col min="9" max="9" width="11.28515625" style="6" hidden="1" customWidth="1"/>
    <col min="10" max="10" width="10.7109375" style="4" customWidth="1"/>
  </cols>
  <sheetData>
    <row r="1" spans="1:10" ht="25.5" customHeight="1" x14ac:dyDescent="0.3"/>
    <row r="2" spans="1:10" ht="54.75" hidden="1" customHeight="1" x14ac:dyDescent="0.3"/>
    <row r="3" spans="1:10" ht="45.75" customHeight="1" x14ac:dyDescent="0.25">
      <c r="A3" s="66" t="s">
        <v>126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32.25" customHeight="1" x14ac:dyDescent="0.3">
      <c r="A4" s="7"/>
      <c r="B4" s="8"/>
      <c r="C4" s="9"/>
      <c r="D4" s="10"/>
      <c r="E4" s="10"/>
      <c r="F4" s="11"/>
      <c r="G4" s="12"/>
      <c r="H4" s="13"/>
      <c r="I4" s="14"/>
      <c r="J4" s="15"/>
    </row>
    <row r="5" spans="1:10" ht="18.75" customHeight="1" x14ac:dyDescent="0.3">
      <c r="A5" s="35" t="s">
        <v>127</v>
      </c>
      <c r="B5" s="33">
        <v>285</v>
      </c>
      <c r="C5" s="48" t="s">
        <v>128</v>
      </c>
      <c r="D5" s="34" t="s">
        <v>3</v>
      </c>
      <c r="E5" s="34"/>
      <c r="F5" s="33">
        <v>2008</v>
      </c>
      <c r="G5" s="36">
        <v>2017</v>
      </c>
      <c r="H5" s="37">
        <f>G5-F5</f>
        <v>9</v>
      </c>
      <c r="I5" s="38" t="str">
        <f>IF(F5="","",VLOOKUP(F5,[1]Лист2!$G$2:$H$70,2,TRUE))</f>
        <v>до16</v>
      </c>
      <c r="J5" s="36">
        <v>1177</v>
      </c>
    </row>
    <row r="6" spans="1:10" ht="20.100000000000001" customHeight="1" x14ac:dyDescent="0.3">
      <c r="A6" s="46" t="s">
        <v>127</v>
      </c>
      <c r="B6" s="39">
        <v>270</v>
      </c>
      <c r="C6" s="40" t="s">
        <v>129</v>
      </c>
      <c r="D6" s="41" t="s">
        <v>3</v>
      </c>
      <c r="E6" s="41" t="s">
        <v>50</v>
      </c>
      <c r="F6" s="39">
        <v>2008</v>
      </c>
      <c r="G6" s="42">
        <v>2017</v>
      </c>
      <c r="H6" s="43">
        <f>G6-F6</f>
        <v>9</v>
      </c>
      <c r="I6" s="44" t="str">
        <f>IF(F6="","",VLOOKUP(F6,[1]Лист2!$G$2:$H$70,2,TRUE))</f>
        <v>до16</v>
      </c>
      <c r="J6" s="42">
        <v>1345</v>
      </c>
    </row>
    <row r="7" spans="1:10" ht="20.100000000000001" customHeight="1" x14ac:dyDescent="0.3">
      <c r="A7" s="46" t="s">
        <v>127</v>
      </c>
      <c r="B7" s="39">
        <v>286</v>
      </c>
      <c r="C7" s="40" t="s">
        <v>130</v>
      </c>
      <c r="D7" s="61" t="s">
        <v>3</v>
      </c>
      <c r="E7" s="61"/>
      <c r="F7" s="39">
        <v>2008</v>
      </c>
      <c r="G7" s="42">
        <v>2017</v>
      </c>
      <c r="H7" s="43">
        <f>G7-F7</f>
        <v>9</v>
      </c>
      <c r="I7" s="44" t="str">
        <f>IF(F7="","",VLOOKUP(F7,[1]Лист2!$G$2:$H$70,2,TRUE))</f>
        <v>до16</v>
      </c>
      <c r="J7" s="42">
        <v>1100</v>
      </c>
    </row>
    <row r="8" spans="1:10" ht="20.100000000000001" customHeight="1" x14ac:dyDescent="0.3">
      <c r="A8" s="46" t="s">
        <v>127</v>
      </c>
      <c r="B8" s="39">
        <v>246</v>
      </c>
      <c r="C8" s="40" t="s">
        <v>131</v>
      </c>
      <c r="D8" s="41" t="s">
        <v>3</v>
      </c>
      <c r="E8" s="41"/>
      <c r="F8" s="39">
        <v>2004</v>
      </c>
      <c r="G8" s="42">
        <v>2017</v>
      </c>
      <c r="H8" s="42">
        <f>G8-F8</f>
        <v>13</v>
      </c>
      <c r="I8" s="44" t="str">
        <f>IF(F8="","",VLOOKUP(F8,[1]Лист2!$G$2:$H$70,2,TRUE))</f>
        <v>до16</v>
      </c>
      <c r="J8" s="42">
        <v>1020</v>
      </c>
    </row>
    <row r="9" spans="1:10" ht="20.100000000000001" customHeight="1" x14ac:dyDescent="0.3">
      <c r="A9" s="46"/>
      <c r="B9" s="39"/>
      <c r="C9" s="40"/>
      <c r="D9" s="62" t="s">
        <v>132</v>
      </c>
      <c r="E9" s="61"/>
      <c r="F9" s="39"/>
      <c r="G9" s="42"/>
      <c r="H9" s="43"/>
      <c r="I9" s="44"/>
      <c r="J9" s="42"/>
    </row>
    <row r="10" spans="1:10" ht="20.100000000000001" customHeight="1" x14ac:dyDescent="0.3">
      <c r="A10" s="46">
        <v>1</v>
      </c>
      <c r="B10" s="39">
        <v>260</v>
      </c>
      <c r="C10" s="40" t="s">
        <v>133</v>
      </c>
      <c r="D10" s="41" t="s">
        <v>3</v>
      </c>
      <c r="E10" s="41" t="s">
        <v>134</v>
      </c>
      <c r="F10" s="39">
        <v>2009</v>
      </c>
      <c r="G10" s="42">
        <v>2017</v>
      </c>
      <c r="H10" s="43">
        <f>G10-F10</f>
        <v>8</v>
      </c>
      <c r="I10" s="44" t="str">
        <f>IF(F10="","",VLOOKUP(F10,[1]Лист2!$G$2:$H$70,2,TRUE))</f>
        <v>до16</v>
      </c>
      <c r="J10" s="42">
        <v>990</v>
      </c>
    </row>
    <row r="11" spans="1:10" ht="20.100000000000001" customHeight="1" x14ac:dyDescent="0.3">
      <c r="A11" s="46">
        <v>2</v>
      </c>
      <c r="B11" s="39">
        <v>274</v>
      </c>
      <c r="C11" s="40" t="s">
        <v>135</v>
      </c>
      <c r="D11" s="41" t="s">
        <v>136</v>
      </c>
      <c r="E11" s="41" t="s">
        <v>137</v>
      </c>
      <c r="F11" s="39">
        <v>2009</v>
      </c>
      <c r="G11" s="42">
        <v>2017</v>
      </c>
      <c r="H11" s="43">
        <f>G11-F11</f>
        <v>8</v>
      </c>
      <c r="I11" s="44" t="str">
        <f>IF(F11="","",VLOOKUP(F11,[1]Лист2!$G$2:$H$70,2,TRUE))</f>
        <v>до16</v>
      </c>
      <c r="J11" s="42">
        <v>333</v>
      </c>
    </row>
    <row r="12" spans="1:10" ht="20.100000000000001" customHeight="1" x14ac:dyDescent="0.3">
      <c r="A12" s="46"/>
      <c r="B12" s="39"/>
      <c r="C12" s="40"/>
      <c r="D12" s="63" t="s">
        <v>138</v>
      </c>
      <c r="E12" s="41"/>
      <c r="F12" s="39"/>
      <c r="G12" s="42"/>
      <c r="H12" s="43"/>
      <c r="I12" s="44"/>
      <c r="J12" s="42"/>
    </row>
    <row r="13" spans="1:10" ht="20.100000000000001" customHeight="1" x14ac:dyDescent="0.3">
      <c r="A13" s="46">
        <v>1</v>
      </c>
      <c r="B13" s="39">
        <v>245</v>
      </c>
      <c r="C13" s="40" t="s">
        <v>139</v>
      </c>
      <c r="D13" s="41" t="s">
        <v>3</v>
      </c>
      <c r="E13" s="41"/>
      <c r="F13" s="39">
        <v>2009</v>
      </c>
      <c r="G13" s="42">
        <v>2017</v>
      </c>
      <c r="H13" s="43">
        <f>G13-F13</f>
        <v>8</v>
      </c>
      <c r="I13" s="44" t="str">
        <f>IF(F13="","",VLOOKUP(F13,[1]Лист2!$G$2:$H$70,2,TRUE))</f>
        <v>до16</v>
      </c>
      <c r="J13" s="42">
        <v>1260</v>
      </c>
    </row>
    <row r="14" spans="1:10" ht="20.100000000000001" customHeight="1" x14ac:dyDescent="0.3">
      <c r="A14" s="46">
        <v>2</v>
      </c>
      <c r="B14" s="39">
        <v>287</v>
      </c>
      <c r="C14" s="40" t="s">
        <v>140</v>
      </c>
      <c r="D14" s="41" t="s">
        <v>3</v>
      </c>
      <c r="E14" s="41"/>
      <c r="F14" s="39">
        <v>2009</v>
      </c>
      <c r="G14" s="42">
        <v>2017</v>
      </c>
      <c r="H14" s="43">
        <f>G14-F14</f>
        <v>8</v>
      </c>
      <c r="I14" s="44" t="str">
        <f>IF(F14="","",VLOOKUP(F14,[1]Лист2!$G$2:$H$70,2,TRUE))</f>
        <v>до16</v>
      </c>
      <c r="J14" s="42">
        <v>1200</v>
      </c>
    </row>
    <row r="15" spans="1:10" ht="20.100000000000001" customHeight="1" x14ac:dyDescent="0.3">
      <c r="A15" s="46">
        <v>3</v>
      </c>
      <c r="B15" s="39">
        <v>237</v>
      </c>
      <c r="C15" s="40" t="s">
        <v>141</v>
      </c>
      <c r="D15" s="41" t="s">
        <v>3</v>
      </c>
      <c r="E15" s="41" t="s">
        <v>103</v>
      </c>
      <c r="F15" s="39">
        <v>2009</v>
      </c>
      <c r="G15" s="42">
        <v>2017</v>
      </c>
      <c r="H15" s="43">
        <f>G15-F15</f>
        <v>8</v>
      </c>
      <c r="I15" s="44" t="str">
        <f>IF(F15="","",VLOOKUP(F15,[1]Лист2!$G$2:$H$70,2,TRUE))</f>
        <v>до16</v>
      </c>
      <c r="J15" s="42">
        <v>1070</v>
      </c>
    </row>
    <row r="16" spans="1:10" ht="20.100000000000001" customHeight="1" x14ac:dyDescent="0.3">
      <c r="A16" s="46"/>
      <c r="B16" s="39"/>
      <c r="C16" s="40"/>
      <c r="D16" s="63" t="s">
        <v>142</v>
      </c>
      <c r="E16" s="41"/>
      <c r="F16" s="39"/>
      <c r="G16" s="42"/>
      <c r="H16" s="43"/>
      <c r="I16" s="44"/>
      <c r="J16" s="42"/>
    </row>
    <row r="17" spans="1:10" ht="20.100000000000001" customHeight="1" x14ac:dyDescent="0.3">
      <c r="A17" s="46">
        <v>1</v>
      </c>
      <c r="B17" s="39">
        <v>273</v>
      </c>
      <c r="C17" s="40" t="s">
        <v>143</v>
      </c>
      <c r="D17" s="41"/>
      <c r="E17" s="41"/>
      <c r="F17" s="39">
        <v>2010</v>
      </c>
      <c r="G17" s="42">
        <v>2017</v>
      </c>
      <c r="H17" s="43">
        <f>G17-F17</f>
        <v>7</v>
      </c>
      <c r="I17" s="44" t="str">
        <f>IF(F17="","",VLOOKUP(F17,[1]Лист2!$G$2:$H$70,2,TRUE))</f>
        <v>до16</v>
      </c>
      <c r="J17" s="42">
        <v>1095</v>
      </c>
    </row>
    <row r="18" spans="1:10" ht="20.100000000000001" customHeight="1" x14ac:dyDescent="0.3">
      <c r="A18" s="46">
        <v>2</v>
      </c>
      <c r="B18" s="39">
        <v>278</v>
      </c>
      <c r="C18" s="40" t="s">
        <v>144</v>
      </c>
      <c r="D18" s="41" t="s">
        <v>136</v>
      </c>
      <c r="E18" s="41" t="s">
        <v>145</v>
      </c>
      <c r="F18" s="39">
        <v>2010</v>
      </c>
      <c r="G18" s="42">
        <v>2017</v>
      </c>
      <c r="H18" s="43">
        <f>G18-F18</f>
        <v>7</v>
      </c>
      <c r="I18" s="44" t="str">
        <f>IF(F18="","",VLOOKUP(F18,[1]Лист2!$G$2:$H$70,2,TRUE))</f>
        <v>до16</v>
      </c>
      <c r="J18" s="42">
        <v>1065</v>
      </c>
    </row>
    <row r="19" spans="1:10" ht="20.100000000000001" customHeight="1" x14ac:dyDescent="0.3">
      <c r="A19" s="46"/>
      <c r="B19" s="39"/>
      <c r="C19" s="40"/>
      <c r="D19" s="63" t="s">
        <v>146</v>
      </c>
      <c r="E19" s="41"/>
      <c r="F19" s="39"/>
      <c r="G19" s="42"/>
      <c r="H19" s="43"/>
      <c r="I19" s="44"/>
      <c r="J19" s="42"/>
    </row>
    <row r="20" spans="1:10" ht="20.100000000000001" customHeight="1" x14ac:dyDescent="0.3">
      <c r="A20" s="46">
        <v>1</v>
      </c>
      <c r="B20" s="39">
        <v>230</v>
      </c>
      <c r="C20" s="40" t="s">
        <v>147</v>
      </c>
      <c r="D20" s="41" t="s">
        <v>3</v>
      </c>
      <c r="E20" s="41"/>
      <c r="F20" s="39">
        <v>2011</v>
      </c>
      <c r="G20" s="42">
        <v>2017</v>
      </c>
      <c r="H20" s="43">
        <f>G20-F20</f>
        <v>6</v>
      </c>
      <c r="I20" s="44" t="str">
        <f>IF(F20="","",VLOOKUP(F20,[1]Лист2!$G$2:$H$70,2,TRUE))</f>
        <v>до16</v>
      </c>
      <c r="J20" s="42">
        <v>1082</v>
      </c>
    </row>
    <row r="21" spans="1:10" ht="20.100000000000001" customHeight="1" x14ac:dyDescent="0.3">
      <c r="A21" s="46">
        <v>2</v>
      </c>
      <c r="B21" s="39">
        <v>297</v>
      </c>
      <c r="C21" s="40" t="s">
        <v>148</v>
      </c>
      <c r="D21" s="41" t="s">
        <v>31</v>
      </c>
      <c r="E21" s="41" t="s">
        <v>32</v>
      </c>
      <c r="F21" s="39">
        <v>2011</v>
      </c>
      <c r="G21" s="42">
        <v>2017</v>
      </c>
      <c r="H21" s="43">
        <f>G21-F21</f>
        <v>6</v>
      </c>
      <c r="I21" s="44" t="str">
        <f>IF(F21="","",VLOOKUP(F21,[1]Лист2!$G$2:$H$70,2,TRUE))</f>
        <v>до16</v>
      </c>
      <c r="J21" s="42">
        <v>1075</v>
      </c>
    </row>
    <row r="22" spans="1:10" ht="20.100000000000001" customHeight="1" x14ac:dyDescent="0.3">
      <c r="A22" s="46">
        <v>3</v>
      </c>
      <c r="B22" s="39">
        <v>225</v>
      </c>
      <c r="C22" s="40" t="s">
        <v>149</v>
      </c>
      <c r="D22" s="41" t="s">
        <v>3</v>
      </c>
      <c r="E22" s="41"/>
      <c r="F22" s="39">
        <v>2012</v>
      </c>
      <c r="G22" s="42">
        <v>2017</v>
      </c>
      <c r="H22" s="43">
        <f>G22-F22</f>
        <v>5</v>
      </c>
      <c r="I22" s="44" t="str">
        <f>IF(F22="","",VLOOKUP(F22,[1]Лист2!$G$2:$H$70,2,TRUE))</f>
        <v>до16</v>
      </c>
      <c r="J22" s="42">
        <v>1050</v>
      </c>
    </row>
  </sheetData>
  <mergeCells count="1">
    <mergeCell ref="A3:J3"/>
  </mergeCells>
  <printOptions horizontalCentered="1"/>
  <pageMargins left="0.70866141732283472" right="0.70866141732283472" top="0.31496062992125984" bottom="0.15748031496062992" header="0.9055118110236221" footer="0.31496062992125984"/>
  <pageSetup paperSize="9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тест Купера_м </vt:lpstr>
      <vt:lpstr>тест Купера ж</vt:lpstr>
      <vt:lpstr>6_ти минутный_бег</vt:lpstr>
      <vt:lpstr>'6_ти минутный_бег'!Область_печати</vt:lpstr>
      <vt:lpstr>'тест Купера ж'!Область_печати</vt:lpstr>
      <vt:lpstr>'тест Купера_м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</dc:creator>
  <cp:lastModifiedBy>Натали</cp:lastModifiedBy>
  <cp:lastPrinted>2017-03-11T16:13:29Z</cp:lastPrinted>
  <dcterms:created xsi:type="dcterms:W3CDTF">2017-03-11T11:11:44Z</dcterms:created>
  <dcterms:modified xsi:type="dcterms:W3CDTF">2017-03-11T16:15:14Z</dcterms:modified>
</cp:coreProperties>
</file>