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480" yWindow="615" windowWidth="14175" windowHeight="7275" tabRatio="803"/>
  </bookViews>
  <sheets>
    <sheet name="Результаты" sheetId="9" r:id="rId1"/>
    <sheet name="Допр15" sheetId="5" state="hidden" r:id="rId2"/>
    <sheet name="ВПР" sheetId="2" state="hidden" r:id="rId3"/>
    <sheet name="Нормат" sheetId="1" state="hidden" r:id="rId4"/>
  </sheets>
  <externalReferences>
    <externalReference r:id="rId5"/>
    <externalReference r:id="rId6"/>
  </externalReferences>
  <definedNames>
    <definedName name="_100">ВПР!$H$5:$I$39</definedName>
    <definedName name="_3000">ВПР!$J$5:$K$66</definedName>
    <definedName name="_xlnm._FilterDatabase" localSheetId="0" hidden="1">Результаты!$B$3:$S$4</definedName>
    <definedName name="Бег3000">[1]Лист1!$Q$3:$R$64</definedName>
    <definedName name="Ввод">Результаты!$G$5:$G$104,Результаты!$I$5:$I$104,Результаты!$K$5:$K$104,Результаты!$M$5:$M$104,Результаты!$O$5:$O$104,Результаты!$Q$5:$Q$104</definedName>
    <definedName name="Граната">ВПР!$F$5:$G$40</definedName>
    <definedName name="Кросс">ВПР!$AK$6:$AL$67</definedName>
    <definedName name="Лыжи">ВПР!$N$5:$O$66</definedName>
    <definedName name="М11_1000">[2]НорматВПРюн!$AD$5:$AE$66</definedName>
    <definedName name="М14_1000">[2]НорматВПРюн!$AF$5:$AG$66</definedName>
    <definedName name="Плавание">ВПР!$L$5:$M$66</definedName>
    <definedName name="Подтягивание">ВПР!$D$5:$E$66</definedName>
    <definedName name="Стрельба">ВПР!$B$5:$C$56</definedName>
  </definedNames>
  <calcPr calcId="145621"/>
</workbook>
</file>

<file path=xl/calcChain.xml><?xml version="1.0" encoding="utf-8"?>
<calcChain xmlns="http://schemas.openxmlformats.org/spreadsheetml/2006/main">
  <c r="R190" i="9" l="1"/>
  <c r="P190" i="9"/>
  <c r="N190" i="9"/>
  <c r="L190" i="9"/>
  <c r="J190" i="9"/>
  <c r="H190" i="9"/>
  <c r="R189" i="9"/>
  <c r="P189" i="9"/>
  <c r="N189" i="9"/>
  <c r="L189" i="9"/>
  <c r="J189" i="9"/>
  <c r="H189" i="9"/>
  <c r="S190" i="9" l="1"/>
  <c r="S189" i="9"/>
  <c r="H71" i="9"/>
  <c r="H76" i="9"/>
  <c r="H38" i="9"/>
  <c r="H36" i="9"/>
  <c r="H68" i="9"/>
  <c r="H50" i="9"/>
  <c r="H25" i="9"/>
  <c r="H22" i="9"/>
  <c r="H67" i="9"/>
  <c r="H79" i="9"/>
  <c r="H41" i="9"/>
  <c r="H39" i="9"/>
  <c r="H62" i="9"/>
  <c r="H46" i="9"/>
  <c r="H13" i="9"/>
  <c r="H7" i="9"/>
  <c r="T180" i="9" l="1"/>
  <c r="AU36" i="9"/>
  <c r="AU35" i="9"/>
  <c r="AU34" i="9"/>
  <c r="AU33" i="9"/>
  <c r="AU32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R172" i="9" l="1"/>
  <c r="P172" i="9"/>
  <c r="N172" i="9"/>
  <c r="L172" i="9"/>
  <c r="J172" i="9"/>
  <c r="H172" i="9"/>
  <c r="R171" i="9"/>
  <c r="P171" i="9"/>
  <c r="N171" i="9"/>
  <c r="L171" i="9"/>
  <c r="J171" i="9"/>
  <c r="H171" i="9"/>
  <c r="R170" i="9"/>
  <c r="P170" i="9"/>
  <c r="N170" i="9"/>
  <c r="L170" i="9"/>
  <c r="J170" i="9"/>
  <c r="H170" i="9"/>
  <c r="R169" i="9"/>
  <c r="P169" i="9"/>
  <c r="N169" i="9"/>
  <c r="L169" i="9"/>
  <c r="J169" i="9"/>
  <c r="H169" i="9"/>
  <c r="R168" i="9"/>
  <c r="P168" i="9"/>
  <c r="N168" i="9"/>
  <c r="L168" i="9"/>
  <c r="J168" i="9"/>
  <c r="H168" i="9"/>
  <c r="R167" i="9"/>
  <c r="P167" i="9"/>
  <c r="N167" i="9"/>
  <c r="L167" i="9"/>
  <c r="J167" i="9"/>
  <c r="H167" i="9"/>
  <c r="R166" i="9"/>
  <c r="P166" i="9"/>
  <c r="N166" i="9"/>
  <c r="L166" i="9"/>
  <c r="J166" i="9"/>
  <c r="H166" i="9"/>
  <c r="R165" i="9"/>
  <c r="P165" i="9"/>
  <c r="N165" i="9"/>
  <c r="L165" i="9"/>
  <c r="J165" i="9"/>
  <c r="H165" i="9"/>
  <c r="R164" i="9"/>
  <c r="P164" i="9"/>
  <c r="N164" i="9"/>
  <c r="L164" i="9"/>
  <c r="J164" i="9"/>
  <c r="H164" i="9"/>
  <c r="R163" i="9"/>
  <c r="P163" i="9"/>
  <c r="N163" i="9"/>
  <c r="L163" i="9"/>
  <c r="J163" i="9"/>
  <c r="H163" i="9"/>
  <c r="R162" i="9"/>
  <c r="P162" i="9"/>
  <c r="N162" i="9"/>
  <c r="L162" i="9"/>
  <c r="J162" i="9"/>
  <c r="H162" i="9"/>
  <c r="R161" i="9"/>
  <c r="P161" i="9"/>
  <c r="N161" i="9"/>
  <c r="L161" i="9"/>
  <c r="J161" i="9"/>
  <c r="H161" i="9"/>
  <c r="R160" i="9"/>
  <c r="P160" i="9"/>
  <c r="N160" i="9"/>
  <c r="L160" i="9"/>
  <c r="J160" i="9"/>
  <c r="H160" i="9"/>
  <c r="R159" i="9"/>
  <c r="P159" i="9"/>
  <c r="N159" i="9"/>
  <c r="L159" i="9"/>
  <c r="J159" i="9"/>
  <c r="H159" i="9"/>
  <c r="R158" i="9"/>
  <c r="P158" i="9"/>
  <c r="N158" i="9"/>
  <c r="L158" i="9"/>
  <c r="J158" i="9"/>
  <c r="H158" i="9"/>
  <c r="R157" i="9"/>
  <c r="P157" i="9"/>
  <c r="N157" i="9"/>
  <c r="L157" i="9"/>
  <c r="J157" i="9"/>
  <c r="H157" i="9"/>
  <c r="R156" i="9"/>
  <c r="P156" i="9"/>
  <c r="N156" i="9"/>
  <c r="L156" i="9"/>
  <c r="J156" i="9"/>
  <c r="H156" i="9"/>
  <c r="R155" i="9"/>
  <c r="P155" i="9"/>
  <c r="N155" i="9"/>
  <c r="L155" i="9"/>
  <c r="J155" i="9"/>
  <c r="H155" i="9"/>
  <c r="R154" i="9"/>
  <c r="P154" i="9"/>
  <c r="N154" i="9"/>
  <c r="L154" i="9"/>
  <c r="J154" i="9"/>
  <c r="H154" i="9"/>
  <c r="R153" i="9"/>
  <c r="P153" i="9"/>
  <c r="N153" i="9"/>
  <c r="L153" i="9"/>
  <c r="J153" i="9"/>
  <c r="H153" i="9"/>
  <c r="R152" i="9"/>
  <c r="P152" i="9"/>
  <c r="N152" i="9"/>
  <c r="L152" i="9"/>
  <c r="J152" i="9"/>
  <c r="H152" i="9"/>
  <c r="R151" i="9"/>
  <c r="P151" i="9"/>
  <c r="N151" i="9"/>
  <c r="L151" i="9"/>
  <c r="J151" i="9"/>
  <c r="H151" i="9"/>
  <c r="R150" i="9"/>
  <c r="P150" i="9"/>
  <c r="N150" i="9"/>
  <c r="L150" i="9"/>
  <c r="J150" i="9"/>
  <c r="H150" i="9"/>
  <c r="R149" i="9"/>
  <c r="P149" i="9"/>
  <c r="N149" i="9"/>
  <c r="L149" i="9"/>
  <c r="J149" i="9"/>
  <c r="H149" i="9"/>
  <c r="R148" i="9"/>
  <c r="P148" i="9"/>
  <c r="N148" i="9"/>
  <c r="L148" i="9"/>
  <c r="J148" i="9"/>
  <c r="H148" i="9"/>
  <c r="R147" i="9"/>
  <c r="P147" i="9"/>
  <c r="N147" i="9"/>
  <c r="L147" i="9"/>
  <c r="J147" i="9"/>
  <c r="H147" i="9"/>
  <c r="R146" i="9"/>
  <c r="P146" i="9"/>
  <c r="N146" i="9"/>
  <c r="L146" i="9"/>
  <c r="J146" i="9"/>
  <c r="H146" i="9"/>
  <c r="R145" i="9"/>
  <c r="P145" i="9"/>
  <c r="N145" i="9"/>
  <c r="L145" i="9"/>
  <c r="J145" i="9"/>
  <c r="H145" i="9"/>
  <c r="R144" i="9"/>
  <c r="P144" i="9"/>
  <c r="N144" i="9"/>
  <c r="L144" i="9"/>
  <c r="J144" i="9"/>
  <c r="H144" i="9"/>
  <c r="R143" i="9"/>
  <c r="P143" i="9"/>
  <c r="N143" i="9"/>
  <c r="L143" i="9"/>
  <c r="J143" i="9"/>
  <c r="H143" i="9"/>
  <c r="R142" i="9"/>
  <c r="P142" i="9"/>
  <c r="N142" i="9"/>
  <c r="L142" i="9"/>
  <c r="J142" i="9"/>
  <c r="H142" i="9"/>
  <c r="R141" i="9"/>
  <c r="P141" i="9"/>
  <c r="N141" i="9"/>
  <c r="L141" i="9"/>
  <c r="J141" i="9"/>
  <c r="H141" i="9"/>
  <c r="R140" i="9"/>
  <c r="P140" i="9"/>
  <c r="N140" i="9"/>
  <c r="L140" i="9"/>
  <c r="J140" i="9"/>
  <c r="H140" i="9"/>
  <c r="R139" i="9"/>
  <c r="P139" i="9"/>
  <c r="N139" i="9"/>
  <c r="L139" i="9"/>
  <c r="J139" i="9"/>
  <c r="H139" i="9"/>
  <c r="R138" i="9"/>
  <c r="P138" i="9"/>
  <c r="N138" i="9"/>
  <c r="L138" i="9"/>
  <c r="J138" i="9"/>
  <c r="H138" i="9"/>
  <c r="R137" i="9"/>
  <c r="P137" i="9"/>
  <c r="N137" i="9"/>
  <c r="L137" i="9"/>
  <c r="J137" i="9"/>
  <c r="H137" i="9"/>
  <c r="R136" i="9"/>
  <c r="P136" i="9"/>
  <c r="N136" i="9"/>
  <c r="L136" i="9"/>
  <c r="J136" i="9"/>
  <c r="H136" i="9"/>
  <c r="R135" i="9"/>
  <c r="P135" i="9"/>
  <c r="N135" i="9"/>
  <c r="L135" i="9"/>
  <c r="J135" i="9"/>
  <c r="H135" i="9"/>
  <c r="R134" i="9"/>
  <c r="P134" i="9"/>
  <c r="N134" i="9"/>
  <c r="L134" i="9"/>
  <c r="J134" i="9"/>
  <c r="H134" i="9"/>
  <c r="R133" i="9"/>
  <c r="P133" i="9"/>
  <c r="N133" i="9"/>
  <c r="L133" i="9"/>
  <c r="J133" i="9"/>
  <c r="H133" i="9"/>
  <c r="R132" i="9"/>
  <c r="P132" i="9"/>
  <c r="N132" i="9"/>
  <c r="L132" i="9"/>
  <c r="J132" i="9"/>
  <c r="H132" i="9"/>
  <c r="R131" i="9"/>
  <c r="P131" i="9"/>
  <c r="N131" i="9"/>
  <c r="L131" i="9"/>
  <c r="J131" i="9"/>
  <c r="H131" i="9"/>
  <c r="R130" i="9"/>
  <c r="P130" i="9"/>
  <c r="N130" i="9"/>
  <c r="L130" i="9"/>
  <c r="J130" i="9"/>
  <c r="H130" i="9"/>
  <c r="R129" i="9"/>
  <c r="P129" i="9"/>
  <c r="N129" i="9"/>
  <c r="L129" i="9"/>
  <c r="J129" i="9"/>
  <c r="H129" i="9"/>
  <c r="R128" i="9"/>
  <c r="P128" i="9"/>
  <c r="N128" i="9"/>
  <c r="L128" i="9"/>
  <c r="J128" i="9"/>
  <c r="H128" i="9"/>
  <c r="R127" i="9"/>
  <c r="P127" i="9"/>
  <c r="N127" i="9"/>
  <c r="L127" i="9"/>
  <c r="J127" i="9"/>
  <c r="H127" i="9"/>
  <c r="R126" i="9"/>
  <c r="P126" i="9"/>
  <c r="N126" i="9"/>
  <c r="L126" i="9"/>
  <c r="J126" i="9"/>
  <c r="H126" i="9"/>
  <c r="R125" i="9"/>
  <c r="P125" i="9"/>
  <c r="N125" i="9"/>
  <c r="L125" i="9"/>
  <c r="J125" i="9"/>
  <c r="H125" i="9"/>
  <c r="R124" i="9"/>
  <c r="P124" i="9"/>
  <c r="N124" i="9"/>
  <c r="L124" i="9"/>
  <c r="J124" i="9"/>
  <c r="H124" i="9"/>
  <c r="R123" i="9"/>
  <c r="P123" i="9"/>
  <c r="N123" i="9"/>
  <c r="L123" i="9"/>
  <c r="J123" i="9"/>
  <c r="H123" i="9"/>
  <c r="R122" i="9"/>
  <c r="P122" i="9"/>
  <c r="N122" i="9"/>
  <c r="L122" i="9"/>
  <c r="J122" i="9"/>
  <c r="H122" i="9"/>
  <c r="R121" i="9"/>
  <c r="P121" i="9"/>
  <c r="N121" i="9"/>
  <c r="L121" i="9"/>
  <c r="J121" i="9"/>
  <c r="H121" i="9"/>
  <c r="R120" i="9"/>
  <c r="P120" i="9"/>
  <c r="N120" i="9"/>
  <c r="L120" i="9"/>
  <c r="J120" i="9"/>
  <c r="H120" i="9"/>
  <c r="R119" i="9"/>
  <c r="P119" i="9"/>
  <c r="N119" i="9"/>
  <c r="L119" i="9"/>
  <c r="J119" i="9"/>
  <c r="H119" i="9"/>
  <c r="R118" i="9"/>
  <c r="P118" i="9"/>
  <c r="N118" i="9"/>
  <c r="L118" i="9"/>
  <c r="J118" i="9"/>
  <c r="H118" i="9"/>
  <c r="R117" i="9"/>
  <c r="P117" i="9"/>
  <c r="N117" i="9"/>
  <c r="L117" i="9"/>
  <c r="J117" i="9"/>
  <c r="H117" i="9"/>
  <c r="R116" i="9"/>
  <c r="P116" i="9"/>
  <c r="N116" i="9"/>
  <c r="L116" i="9"/>
  <c r="J116" i="9"/>
  <c r="H116" i="9"/>
  <c r="R115" i="9"/>
  <c r="P115" i="9"/>
  <c r="N115" i="9"/>
  <c r="L115" i="9"/>
  <c r="J115" i="9"/>
  <c r="H115" i="9"/>
  <c r="R114" i="9"/>
  <c r="P114" i="9"/>
  <c r="N114" i="9"/>
  <c r="L114" i="9"/>
  <c r="J114" i="9"/>
  <c r="H114" i="9"/>
  <c r="R113" i="9"/>
  <c r="P113" i="9"/>
  <c r="N113" i="9"/>
  <c r="L113" i="9"/>
  <c r="J113" i="9"/>
  <c r="H113" i="9"/>
  <c r="R112" i="9"/>
  <c r="P112" i="9"/>
  <c r="N112" i="9"/>
  <c r="L112" i="9"/>
  <c r="J112" i="9"/>
  <c r="H112" i="9"/>
  <c r="R111" i="9"/>
  <c r="P111" i="9"/>
  <c r="N111" i="9"/>
  <c r="L111" i="9"/>
  <c r="J111" i="9"/>
  <c r="H111" i="9"/>
  <c r="R110" i="9"/>
  <c r="P110" i="9"/>
  <c r="N110" i="9"/>
  <c r="L110" i="9"/>
  <c r="J110" i="9"/>
  <c r="H110" i="9"/>
  <c r="R109" i="9"/>
  <c r="P109" i="9"/>
  <c r="N109" i="9"/>
  <c r="L109" i="9"/>
  <c r="J109" i="9"/>
  <c r="H109" i="9"/>
  <c r="R108" i="9"/>
  <c r="P108" i="9"/>
  <c r="N108" i="9"/>
  <c r="L108" i="9"/>
  <c r="J108" i="9"/>
  <c r="H108" i="9"/>
  <c r="R107" i="9"/>
  <c r="P107" i="9"/>
  <c r="N107" i="9"/>
  <c r="L107" i="9"/>
  <c r="J107" i="9"/>
  <c r="H107" i="9"/>
  <c r="R106" i="9"/>
  <c r="P106" i="9"/>
  <c r="N106" i="9"/>
  <c r="L106" i="9"/>
  <c r="J106" i="9"/>
  <c r="H106" i="9"/>
  <c r="R105" i="9"/>
  <c r="P105" i="9"/>
  <c r="N105" i="9"/>
  <c r="L105" i="9"/>
  <c r="J105" i="9"/>
  <c r="H105" i="9"/>
  <c r="R104" i="9"/>
  <c r="P104" i="9"/>
  <c r="N104" i="9"/>
  <c r="L104" i="9"/>
  <c r="J104" i="9"/>
  <c r="H104" i="9"/>
  <c r="R103" i="9"/>
  <c r="P103" i="9"/>
  <c r="N103" i="9"/>
  <c r="L103" i="9"/>
  <c r="J103" i="9"/>
  <c r="H103" i="9"/>
  <c r="R102" i="9"/>
  <c r="P102" i="9"/>
  <c r="N102" i="9"/>
  <c r="L102" i="9"/>
  <c r="J102" i="9"/>
  <c r="H102" i="9"/>
  <c r="R101" i="9"/>
  <c r="P101" i="9"/>
  <c r="N101" i="9"/>
  <c r="L101" i="9"/>
  <c r="J101" i="9"/>
  <c r="H101" i="9"/>
  <c r="R100" i="9"/>
  <c r="P100" i="9"/>
  <c r="N100" i="9"/>
  <c r="L100" i="9"/>
  <c r="J100" i="9"/>
  <c r="H100" i="9"/>
  <c r="R99" i="9"/>
  <c r="P99" i="9"/>
  <c r="N99" i="9"/>
  <c r="L99" i="9"/>
  <c r="J99" i="9"/>
  <c r="H99" i="9"/>
  <c r="R98" i="9"/>
  <c r="P98" i="9"/>
  <c r="N98" i="9"/>
  <c r="L98" i="9"/>
  <c r="J98" i="9"/>
  <c r="H98" i="9"/>
  <c r="R97" i="9"/>
  <c r="P97" i="9"/>
  <c r="N97" i="9"/>
  <c r="L97" i="9"/>
  <c r="J97" i="9"/>
  <c r="H97" i="9"/>
  <c r="R96" i="9"/>
  <c r="P96" i="9"/>
  <c r="N96" i="9"/>
  <c r="L96" i="9"/>
  <c r="J96" i="9"/>
  <c r="H96" i="9"/>
  <c r="R95" i="9"/>
  <c r="P95" i="9"/>
  <c r="N95" i="9"/>
  <c r="L95" i="9"/>
  <c r="J95" i="9"/>
  <c r="H95" i="9"/>
  <c r="R94" i="9"/>
  <c r="P94" i="9"/>
  <c r="N94" i="9"/>
  <c r="L94" i="9"/>
  <c r="J94" i="9"/>
  <c r="H94" i="9"/>
  <c r="R93" i="9"/>
  <c r="P93" i="9"/>
  <c r="N93" i="9"/>
  <c r="L93" i="9"/>
  <c r="J93" i="9"/>
  <c r="H93" i="9"/>
  <c r="R92" i="9"/>
  <c r="P92" i="9"/>
  <c r="N92" i="9"/>
  <c r="L92" i="9"/>
  <c r="J92" i="9"/>
  <c r="H92" i="9"/>
  <c r="R91" i="9"/>
  <c r="P91" i="9"/>
  <c r="N91" i="9"/>
  <c r="L91" i="9"/>
  <c r="J91" i="9"/>
  <c r="H91" i="9"/>
  <c r="R90" i="9"/>
  <c r="P90" i="9"/>
  <c r="N90" i="9"/>
  <c r="L90" i="9"/>
  <c r="J90" i="9"/>
  <c r="H90" i="9"/>
  <c r="R89" i="9"/>
  <c r="P89" i="9"/>
  <c r="N89" i="9"/>
  <c r="L89" i="9"/>
  <c r="J89" i="9"/>
  <c r="H89" i="9"/>
  <c r="S89" i="9" l="1"/>
  <c r="S90" i="9"/>
  <c r="S91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92" i="9"/>
  <c r="T92" i="9" s="1"/>
  <c r="AV26" i="9" s="1"/>
  <c r="S93" i="9"/>
  <c r="S94" i="9"/>
  <c r="S96" i="9"/>
  <c r="S95" i="9"/>
  <c r="R88" i="9"/>
  <c r="P88" i="9"/>
  <c r="N88" i="9"/>
  <c r="L88" i="9"/>
  <c r="J88" i="9"/>
  <c r="H88" i="9"/>
  <c r="R87" i="9"/>
  <c r="P87" i="9"/>
  <c r="N87" i="9"/>
  <c r="L87" i="9"/>
  <c r="J87" i="9"/>
  <c r="H87" i="9"/>
  <c r="R86" i="9"/>
  <c r="P86" i="9"/>
  <c r="N86" i="9"/>
  <c r="L86" i="9"/>
  <c r="J86" i="9"/>
  <c r="H86" i="9"/>
  <c r="R85" i="9"/>
  <c r="P85" i="9"/>
  <c r="N85" i="9"/>
  <c r="L85" i="9"/>
  <c r="J85" i="9"/>
  <c r="H85" i="9"/>
  <c r="R84" i="9"/>
  <c r="P84" i="9"/>
  <c r="N84" i="9"/>
  <c r="L84" i="9"/>
  <c r="J84" i="9"/>
  <c r="H84" i="9"/>
  <c r="R83" i="9"/>
  <c r="P83" i="9"/>
  <c r="N83" i="9"/>
  <c r="L83" i="9"/>
  <c r="J83" i="9"/>
  <c r="H83" i="9"/>
  <c r="R82" i="9"/>
  <c r="P82" i="9"/>
  <c r="N82" i="9"/>
  <c r="L82" i="9"/>
  <c r="J82" i="9"/>
  <c r="H82" i="9"/>
  <c r="R81" i="9"/>
  <c r="P81" i="9"/>
  <c r="N81" i="9"/>
  <c r="L81" i="9"/>
  <c r="J81" i="9"/>
  <c r="H81" i="9"/>
  <c r="R61" i="9"/>
  <c r="P61" i="9"/>
  <c r="N61" i="9"/>
  <c r="L61" i="9"/>
  <c r="J61" i="9"/>
  <c r="H61" i="9"/>
  <c r="R55" i="9"/>
  <c r="P55" i="9"/>
  <c r="N55" i="9"/>
  <c r="L55" i="9"/>
  <c r="J55" i="9"/>
  <c r="H55" i="9"/>
  <c r="R8" i="9"/>
  <c r="P8" i="9"/>
  <c r="N8" i="9"/>
  <c r="L8" i="9"/>
  <c r="J8" i="9"/>
  <c r="H8" i="9"/>
  <c r="R35" i="9"/>
  <c r="P35" i="9"/>
  <c r="N35" i="9"/>
  <c r="L35" i="9"/>
  <c r="J35" i="9"/>
  <c r="H35" i="9"/>
  <c r="R49" i="9"/>
  <c r="P49" i="9"/>
  <c r="N49" i="9"/>
  <c r="L49" i="9"/>
  <c r="J49" i="9"/>
  <c r="H49" i="9"/>
  <c r="R48" i="9"/>
  <c r="P48" i="9"/>
  <c r="N48" i="9"/>
  <c r="L48" i="9"/>
  <c r="J48" i="9"/>
  <c r="H48" i="9"/>
  <c r="R32" i="9"/>
  <c r="P32" i="9"/>
  <c r="N32" i="9"/>
  <c r="L32" i="9"/>
  <c r="J32" i="9"/>
  <c r="H32" i="9"/>
  <c r="R19" i="9"/>
  <c r="P19" i="9"/>
  <c r="N19" i="9"/>
  <c r="L19" i="9"/>
  <c r="J19" i="9"/>
  <c r="H19" i="9"/>
  <c r="R51" i="9"/>
  <c r="P51" i="9"/>
  <c r="N51" i="9"/>
  <c r="L51" i="9"/>
  <c r="J51" i="9"/>
  <c r="H51" i="9"/>
  <c r="R47" i="9"/>
  <c r="P47" i="9"/>
  <c r="N47" i="9"/>
  <c r="L47" i="9"/>
  <c r="J47" i="9"/>
  <c r="H47" i="9"/>
  <c r="R23" i="9"/>
  <c r="P23" i="9"/>
  <c r="N23" i="9"/>
  <c r="L23" i="9"/>
  <c r="J23" i="9"/>
  <c r="H23" i="9"/>
  <c r="R11" i="9"/>
  <c r="P11" i="9"/>
  <c r="N11" i="9"/>
  <c r="L11" i="9"/>
  <c r="J11" i="9"/>
  <c r="H11" i="9"/>
  <c r="R60" i="9"/>
  <c r="P60" i="9"/>
  <c r="N60" i="9"/>
  <c r="L60" i="9"/>
  <c r="J60" i="9"/>
  <c r="H60" i="9"/>
  <c r="R58" i="9"/>
  <c r="P58" i="9"/>
  <c r="N58" i="9"/>
  <c r="L58" i="9"/>
  <c r="J58" i="9"/>
  <c r="H58" i="9"/>
  <c r="R18" i="9"/>
  <c r="P18" i="9"/>
  <c r="N18" i="9"/>
  <c r="L18" i="9"/>
  <c r="J18" i="9"/>
  <c r="H18" i="9"/>
  <c r="R6" i="9"/>
  <c r="P6" i="9"/>
  <c r="N6" i="9"/>
  <c r="L6" i="9"/>
  <c r="J6" i="9"/>
  <c r="H6" i="9"/>
  <c r="R65" i="9"/>
  <c r="P65" i="9"/>
  <c r="N65" i="9"/>
  <c r="L65" i="9"/>
  <c r="J65" i="9"/>
  <c r="H65" i="9"/>
  <c r="R70" i="9"/>
  <c r="P70" i="9"/>
  <c r="N70" i="9"/>
  <c r="L70" i="9"/>
  <c r="J70" i="9"/>
  <c r="H70" i="9"/>
  <c r="R31" i="9"/>
  <c r="P31" i="9"/>
  <c r="N31" i="9"/>
  <c r="L31" i="9"/>
  <c r="J31" i="9"/>
  <c r="H31" i="9"/>
  <c r="R14" i="9"/>
  <c r="P14" i="9"/>
  <c r="N14" i="9"/>
  <c r="L14" i="9"/>
  <c r="J14" i="9"/>
  <c r="H14" i="9"/>
  <c r="R64" i="9"/>
  <c r="P64" i="9"/>
  <c r="N64" i="9"/>
  <c r="L64" i="9"/>
  <c r="J64" i="9"/>
  <c r="H64" i="9"/>
  <c r="R43" i="9"/>
  <c r="P43" i="9"/>
  <c r="N43" i="9"/>
  <c r="L43" i="9"/>
  <c r="J43" i="9"/>
  <c r="H43" i="9"/>
  <c r="R16" i="9"/>
  <c r="P16" i="9"/>
  <c r="N16" i="9"/>
  <c r="L16" i="9"/>
  <c r="J16" i="9"/>
  <c r="H16" i="9"/>
  <c r="R10" i="9"/>
  <c r="P10" i="9"/>
  <c r="N10" i="9"/>
  <c r="L10" i="9"/>
  <c r="J10" i="9"/>
  <c r="H10" i="9"/>
  <c r="R66" i="9"/>
  <c r="P66" i="9"/>
  <c r="N66" i="9"/>
  <c r="L66" i="9"/>
  <c r="J66" i="9"/>
  <c r="H66" i="9"/>
  <c r="R59" i="9"/>
  <c r="P59" i="9"/>
  <c r="N59" i="9"/>
  <c r="L59" i="9"/>
  <c r="J59" i="9"/>
  <c r="H59" i="9"/>
  <c r="R21" i="9"/>
  <c r="P21" i="9"/>
  <c r="N21" i="9"/>
  <c r="L21" i="9"/>
  <c r="J21" i="9"/>
  <c r="H21" i="9"/>
  <c r="R12" i="9"/>
  <c r="P12" i="9"/>
  <c r="N12" i="9"/>
  <c r="L12" i="9"/>
  <c r="J12" i="9"/>
  <c r="H12" i="9"/>
  <c r="R75" i="9"/>
  <c r="P75" i="9"/>
  <c r="N75" i="9"/>
  <c r="L75" i="9"/>
  <c r="J75" i="9"/>
  <c r="H75" i="9"/>
  <c r="R74" i="9"/>
  <c r="P74" i="9"/>
  <c r="N74" i="9"/>
  <c r="L74" i="9"/>
  <c r="J74" i="9"/>
  <c r="H74" i="9"/>
  <c r="R34" i="9"/>
  <c r="P34" i="9"/>
  <c r="N34" i="9"/>
  <c r="L34" i="9"/>
  <c r="J34" i="9"/>
  <c r="H34" i="9"/>
  <c r="R15" i="9"/>
  <c r="P15" i="9"/>
  <c r="N15" i="9"/>
  <c r="L15" i="9"/>
  <c r="J15" i="9"/>
  <c r="H15" i="9"/>
  <c r="R53" i="9"/>
  <c r="P53" i="9"/>
  <c r="N53" i="9"/>
  <c r="L53" i="9"/>
  <c r="J53" i="9"/>
  <c r="H53" i="9"/>
  <c r="R44" i="9"/>
  <c r="P44" i="9"/>
  <c r="N44" i="9"/>
  <c r="L44" i="9"/>
  <c r="J44" i="9"/>
  <c r="H44" i="9"/>
  <c r="R17" i="9"/>
  <c r="P17" i="9"/>
  <c r="N17" i="9"/>
  <c r="L17" i="9"/>
  <c r="J17" i="9"/>
  <c r="H17" i="9"/>
  <c r="R20" i="9"/>
  <c r="P20" i="9"/>
  <c r="N20" i="9"/>
  <c r="L20" i="9"/>
  <c r="J20" i="9"/>
  <c r="H20" i="9"/>
  <c r="R77" i="9"/>
  <c r="P77" i="9"/>
  <c r="N77" i="9"/>
  <c r="L77" i="9"/>
  <c r="J77" i="9"/>
  <c r="H77" i="9"/>
  <c r="R69" i="9"/>
  <c r="P69" i="9"/>
  <c r="N69" i="9"/>
  <c r="L69" i="9"/>
  <c r="J69" i="9"/>
  <c r="H69" i="9"/>
  <c r="R29" i="9"/>
  <c r="P29" i="9"/>
  <c r="N29" i="9"/>
  <c r="L29" i="9"/>
  <c r="J29" i="9"/>
  <c r="H29" i="9"/>
  <c r="R28" i="9"/>
  <c r="P28" i="9"/>
  <c r="N28" i="9"/>
  <c r="L28" i="9"/>
  <c r="J28" i="9"/>
  <c r="H28" i="9"/>
  <c r="R72" i="9"/>
  <c r="P72" i="9"/>
  <c r="N72" i="9"/>
  <c r="L72" i="9"/>
  <c r="J72" i="9"/>
  <c r="H72" i="9"/>
  <c r="R80" i="9"/>
  <c r="P80" i="9"/>
  <c r="N80" i="9"/>
  <c r="L80" i="9"/>
  <c r="J80" i="9"/>
  <c r="H80" i="9"/>
  <c r="R24" i="9"/>
  <c r="P24" i="9"/>
  <c r="N24" i="9"/>
  <c r="L24" i="9"/>
  <c r="J24" i="9"/>
  <c r="H24" i="9"/>
  <c r="R26" i="9"/>
  <c r="P26" i="9"/>
  <c r="N26" i="9"/>
  <c r="L26" i="9"/>
  <c r="J26" i="9"/>
  <c r="H26" i="9"/>
  <c r="R54" i="9"/>
  <c r="P54" i="9"/>
  <c r="N54" i="9"/>
  <c r="L54" i="9"/>
  <c r="J54" i="9"/>
  <c r="H54" i="9"/>
  <c r="R57" i="9"/>
  <c r="P57" i="9"/>
  <c r="N57" i="9"/>
  <c r="L57" i="9"/>
  <c r="J57" i="9"/>
  <c r="H57" i="9"/>
  <c r="R9" i="9"/>
  <c r="P9" i="9"/>
  <c r="N9" i="9"/>
  <c r="L9" i="9"/>
  <c r="J9" i="9"/>
  <c r="H9" i="9"/>
  <c r="R5" i="9"/>
  <c r="P5" i="9"/>
  <c r="N5" i="9"/>
  <c r="L5" i="9"/>
  <c r="J5" i="9"/>
  <c r="H5" i="9"/>
  <c r="R52" i="9"/>
  <c r="P52" i="9"/>
  <c r="N52" i="9"/>
  <c r="L52" i="9"/>
  <c r="J52" i="9"/>
  <c r="H52" i="9"/>
  <c r="R56" i="9"/>
  <c r="P56" i="9"/>
  <c r="N56" i="9"/>
  <c r="L56" i="9"/>
  <c r="J56" i="9"/>
  <c r="H56" i="9"/>
  <c r="R37" i="9"/>
  <c r="P37" i="9"/>
  <c r="N37" i="9"/>
  <c r="L37" i="9"/>
  <c r="J37" i="9"/>
  <c r="H37" i="9"/>
  <c r="R30" i="9"/>
  <c r="P30" i="9"/>
  <c r="N30" i="9"/>
  <c r="L30" i="9"/>
  <c r="J30" i="9"/>
  <c r="H30" i="9"/>
  <c r="R78" i="9"/>
  <c r="P78" i="9"/>
  <c r="N78" i="9"/>
  <c r="L78" i="9"/>
  <c r="J78" i="9"/>
  <c r="H78" i="9"/>
  <c r="R45" i="9"/>
  <c r="P45" i="9"/>
  <c r="N45" i="9"/>
  <c r="L45" i="9"/>
  <c r="J45" i="9"/>
  <c r="H45" i="9"/>
  <c r="R27" i="9"/>
  <c r="P27" i="9"/>
  <c r="N27" i="9"/>
  <c r="L27" i="9"/>
  <c r="J27" i="9"/>
  <c r="H27" i="9"/>
  <c r="R33" i="9"/>
  <c r="P33" i="9"/>
  <c r="N33" i="9"/>
  <c r="L33" i="9"/>
  <c r="J33" i="9"/>
  <c r="H33" i="9"/>
  <c r="R63" i="9"/>
  <c r="P63" i="9"/>
  <c r="N63" i="9"/>
  <c r="L63" i="9"/>
  <c r="J63" i="9"/>
  <c r="H63" i="9"/>
  <c r="R73" i="9"/>
  <c r="P73" i="9"/>
  <c r="N73" i="9"/>
  <c r="L73" i="9"/>
  <c r="J73" i="9"/>
  <c r="H73" i="9"/>
  <c r="R40" i="9"/>
  <c r="P40" i="9"/>
  <c r="N40" i="9"/>
  <c r="L40" i="9"/>
  <c r="J40" i="9"/>
  <c r="H40" i="9"/>
  <c r="R42" i="9"/>
  <c r="P42" i="9"/>
  <c r="N42" i="9"/>
  <c r="L42" i="9"/>
  <c r="J42" i="9"/>
  <c r="H42" i="9"/>
  <c r="R71" i="9"/>
  <c r="P71" i="9"/>
  <c r="N71" i="9"/>
  <c r="L71" i="9"/>
  <c r="J71" i="9"/>
  <c r="R76" i="9"/>
  <c r="P76" i="9"/>
  <c r="N76" i="9"/>
  <c r="L76" i="9"/>
  <c r="J76" i="9"/>
  <c r="R38" i="9"/>
  <c r="P38" i="9"/>
  <c r="N38" i="9"/>
  <c r="L38" i="9"/>
  <c r="J38" i="9"/>
  <c r="R36" i="9"/>
  <c r="P36" i="9"/>
  <c r="N36" i="9"/>
  <c r="L36" i="9"/>
  <c r="J36" i="9"/>
  <c r="R68" i="9"/>
  <c r="P68" i="9"/>
  <c r="N68" i="9"/>
  <c r="L68" i="9"/>
  <c r="J68" i="9"/>
  <c r="R50" i="9"/>
  <c r="P50" i="9"/>
  <c r="N50" i="9"/>
  <c r="L50" i="9"/>
  <c r="J50" i="9"/>
  <c r="R25" i="9"/>
  <c r="P25" i="9"/>
  <c r="N25" i="9"/>
  <c r="L25" i="9"/>
  <c r="J25" i="9"/>
  <c r="R22" i="9"/>
  <c r="P22" i="9"/>
  <c r="N22" i="9"/>
  <c r="L22" i="9"/>
  <c r="J22" i="9"/>
  <c r="R67" i="9"/>
  <c r="P67" i="9"/>
  <c r="N67" i="9"/>
  <c r="L67" i="9"/>
  <c r="J67" i="9"/>
  <c r="R79" i="9"/>
  <c r="P79" i="9"/>
  <c r="N79" i="9"/>
  <c r="L79" i="9"/>
  <c r="J79" i="9"/>
  <c r="R41" i="9"/>
  <c r="P41" i="9"/>
  <c r="N41" i="9"/>
  <c r="L41" i="9"/>
  <c r="J41" i="9"/>
  <c r="R39" i="9"/>
  <c r="P39" i="9"/>
  <c r="N39" i="9"/>
  <c r="L39" i="9"/>
  <c r="J39" i="9"/>
  <c r="R62" i="9"/>
  <c r="P62" i="9"/>
  <c r="N62" i="9"/>
  <c r="L62" i="9"/>
  <c r="J62" i="9"/>
  <c r="R46" i="9"/>
  <c r="P46" i="9"/>
  <c r="N46" i="9"/>
  <c r="L46" i="9"/>
  <c r="J46" i="9"/>
  <c r="R13" i="9"/>
  <c r="P13" i="9"/>
  <c r="N13" i="9"/>
  <c r="L13" i="9"/>
  <c r="J13" i="9"/>
  <c r="R7" i="9"/>
  <c r="P7" i="9"/>
  <c r="N7" i="9"/>
  <c r="L7" i="9"/>
  <c r="J7" i="9"/>
  <c r="T96" i="9" l="1"/>
  <c r="AV27" i="9" s="1"/>
  <c r="T168" i="9"/>
  <c r="T164" i="9"/>
  <c r="T160" i="9"/>
  <c r="T156" i="9"/>
  <c r="T152" i="9"/>
  <c r="T148" i="9"/>
  <c r="T144" i="9"/>
  <c r="T140" i="9"/>
  <c r="T136" i="9"/>
  <c r="T132" i="9"/>
  <c r="AV36" i="9" s="1"/>
  <c r="T128" i="9"/>
  <c r="AV35" i="9" s="1"/>
  <c r="T124" i="9"/>
  <c r="AV34" i="9" s="1"/>
  <c r="T120" i="9"/>
  <c r="AV33" i="9" s="1"/>
  <c r="T116" i="9"/>
  <c r="AV32" i="9" s="1"/>
  <c r="T112" i="9"/>
  <c r="AV31" i="9" s="1"/>
  <c r="T108" i="9"/>
  <c r="AV30" i="9" s="1"/>
  <c r="T104" i="9"/>
  <c r="AV29" i="9" s="1"/>
  <c r="T100" i="9"/>
  <c r="AV28" i="9" s="1"/>
  <c r="S73" i="9"/>
  <c r="S10" i="9"/>
  <c r="S58" i="9"/>
  <c r="S19" i="9"/>
  <c r="S81" i="9"/>
  <c r="S82" i="9"/>
  <c r="S76" i="9"/>
  <c r="S71" i="9"/>
  <c r="S40" i="9"/>
  <c r="S27" i="9"/>
  <c r="S20" i="9"/>
  <c r="S44" i="9"/>
  <c r="S75" i="9"/>
  <c r="S21" i="9"/>
  <c r="S66" i="9"/>
  <c r="S43" i="9"/>
  <c r="S14" i="9"/>
  <c r="S70" i="9"/>
  <c r="S6" i="9"/>
  <c r="S60" i="9"/>
  <c r="S23" i="9"/>
  <c r="S47" i="9"/>
  <c r="S42" i="9"/>
  <c r="S63" i="9"/>
  <c r="S33" i="9"/>
  <c r="S77" i="9"/>
  <c r="S17" i="9"/>
  <c r="S12" i="9"/>
  <c r="S64" i="9"/>
  <c r="S31" i="9"/>
  <c r="S65" i="9"/>
  <c r="S18" i="9"/>
  <c r="S11" i="9"/>
  <c r="S51" i="9"/>
  <c r="S32" i="9"/>
  <c r="S36" i="9"/>
  <c r="S45" i="9"/>
  <c r="S78" i="9"/>
  <c r="S56" i="9"/>
  <c r="S5" i="9"/>
  <c r="S57" i="9"/>
  <c r="S26" i="9"/>
  <c r="S80" i="9"/>
  <c r="S29" i="9"/>
  <c r="S69" i="9"/>
  <c r="S15" i="9"/>
  <c r="S59" i="9"/>
  <c r="S30" i="9"/>
  <c r="S37" i="9"/>
  <c r="S52" i="9"/>
  <c r="S9" i="9"/>
  <c r="S54" i="9"/>
  <c r="S24" i="9"/>
  <c r="S72" i="9"/>
  <c r="S28" i="9"/>
  <c r="S53" i="9"/>
  <c r="S34" i="9"/>
  <c r="S74" i="9"/>
  <c r="S16" i="9"/>
  <c r="S7" i="9"/>
  <c r="S13" i="9"/>
  <c r="S46" i="9"/>
  <c r="S39" i="9"/>
  <c r="S79" i="9"/>
  <c r="S22" i="9"/>
  <c r="S25" i="9"/>
  <c r="S50" i="9"/>
  <c r="S68" i="9"/>
  <c r="S48" i="9"/>
  <c r="S49" i="9"/>
  <c r="S35" i="9"/>
  <c r="S8" i="9"/>
  <c r="S55" i="9"/>
  <c r="S61" i="9"/>
  <c r="S83" i="9"/>
  <c r="S84" i="9"/>
  <c r="S85" i="9"/>
  <c r="S86" i="9"/>
  <c r="S87" i="9"/>
  <c r="S88" i="9"/>
  <c r="S38" i="9"/>
  <c r="S62" i="9"/>
  <c r="S41" i="9"/>
  <c r="S67" i="9"/>
  <c r="U78" i="9" l="1"/>
  <c r="U54" i="9"/>
  <c r="U70" i="9"/>
  <c r="U56" i="9"/>
  <c r="U22" i="9"/>
  <c r="U44" i="9"/>
  <c r="U52" i="9"/>
  <c r="U80" i="9"/>
  <c r="U16" i="9"/>
  <c r="U14" i="9"/>
  <c r="U42" i="9"/>
  <c r="U28" i="9"/>
  <c r="U26" i="9"/>
  <c r="U32" i="9"/>
  <c r="U40" i="9"/>
  <c r="U72" i="9"/>
  <c r="U66" i="9"/>
  <c r="U62" i="9"/>
  <c r="U76" i="9"/>
  <c r="U20" i="9"/>
  <c r="U6" i="9"/>
  <c r="U74" i="9"/>
  <c r="U68" i="9"/>
  <c r="U64" i="9"/>
  <c r="U60" i="9"/>
  <c r="U58" i="9"/>
  <c r="U50" i="9"/>
  <c r="U48" i="9"/>
  <c r="U46" i="9"/>
  <c r="U38" i="9"/>
  <c r="U36" i="9"/>
  <c r="U34" i="9"/>
  <c r="U30" i="9"/>
  <c r="U24" i="9"/>
  <c r="U18" i="9"/>
  <c r="U12" i="9"/>
  <c r="U10" i="9"/>
  <c r="U8" i="9"/>
  <c r="T88" i="9"/>
  <c r="AV25" i="9" s="1"/>
  <c r="T44" i="9"/>
  <c r="AV14" i="9" s="1"/>
  <c r="T72" i="9"/>
  <c r="AV21" i="9" s="1"/>
  <c r="T80" i="9"/>
  <c r="AV23" i="9" s="1"/>
  <c r="T68" i="9"/>
  <c r="AV20" i="9" s="1"/>
  <c r="T64" i="9"/>
  <c r="AV19" i="9" s="1"/>
  <c r="T48" i="9"/>
  <c r="AV15" i="9" s="1"/>
  <c r="T84" i="9"/>
  <c r="AV24" i="9" s="1"/>
  <c r="T52" i="9"/>
  <c r="AV16" i="9" s="1"/>
  <c r="T56" i="9"/>
  <c r="AV17" i="9" s="1"/>
  <c r="T76" i="9"/>
  <c r="AV22" i="9" s="1"/>
  <c r="T60" i="9"/>
  <c r="AV18" i="9" s="1"/>
  <c r="W5" i="5"/>
  <c r="X5" i="5" s="1"/>
  <c r="Y5" i="5"/>
  <c r="Z5" i="5" s="1"/>
  <c r="AA5" i="5"/>
  <c r="AB5" i="5" s="1"/>
  <c r="AC5" i="5"/>
  <c r="AD5" i="5" s="1"/>
  <c r="W6" i="5"/>
  <c r="X6" i="5" s="1"/>
  <c r="Y6" i="5"/>
  <c r="Z6" i="5" s="1"/>
  <c r="AA6" i="5"/>
  <c r="AB6" i="5" s="1"/>
  <c r="AC6" i="5"/>
  <c r="AD6" i="5" s="1"/>
  <c r="W7" i="5"/>
  <c r="X7" i="5" s="1"/>
  <c r="Y7" i="5"/>
  <c r="Z7" i="5" s="1"/>
  <c r="AA7" i="5"/>
  <c r="AB7" i="5" s="1"/>
  <c r="AC7" i="5"/>
  <c r="AD7" i="5" s="1"/>
  <c r="W8" i="5"/>
  <c r="X8" i="5" s="1"/>
  <c r="Y8" i="5"/>
  <c r="Z8" i="5" s="1"/>
  <c r="AA8" i="5"/>
  <c r="AB8" i="5" s="1"/>
  <c r="AC8" i="5"/>
  <c r="AD8" i="5" s="1"/>
  <c r="W9" i="5"/>
  <c r="X9" i="5" s="1"/>
  <c r="Y9" i="5"/>
  <c r="Z9" i="5" s="1"/>
  <c r="AA9" i="5"/>
  <c r="AB9" i="5" s="1"/>
  <c r="AC9" i="5"/>
  <c r="AD9" i="5" s="1"/>
  <c r="W10" i="5"/>
  <c r="X10" i="5" s="1"/>
  <c r="Y10" i="5"/>
  <c r="Z10" i="5" s="1"/>
  <c r="AA10" i="5"/>
  <c r="AB10" i="5" s="1"/>
  <c r="AC10" i="5"/>
  <c r="AD10" i="5" s="1"/>
  <c r="W11" i="5"/>
  <c r="X11" i="5" s="1"/>
  <c r="Y11" i="5"/>
  <c r="Z11" i="5" s="1"/>
  <c r="AA11" i="5"/>
  <c r="AB11" i="5"/>
  <c r="AC11" i="5"/>
  <c r="AD11" i="5" s="1"/>
  <c r="W12" i="5"/>
  <c r="X12" i="5" s="1"/>
  <c r="Y12" i="5"/>
  <c r="Z12" i="5" s="1"/>
  <c r="AA12" i="5"/>
  <c r="AB12" i="5" s="1"/>
  <c r="AC12" i="5"/>
  <c r="AD12" i="5" s="1"/>
  <c r="W13" i="5"/>
  <c r="X13" i="5" s="1"/>
  <c r="Y13" i="5"/>
  <c r="Z13" i="5" s="1"/>
  <c r="AA13" i="5"/>
  <c r="AB13" i="5" s="1"/>
  <c r="AC13" i="5"/>
  <c r="AD13" i="5" s="1"/>
  <c r="W14" i="5"/>
  <c r="X14" i="5" s="1"/>
  <c r="Y14" i="5"/>
  <c r="Z14" i="5" s="1"/>
  <c r="AA14" i="5"/>
  <c r="AB14" i="5" s="1"/>
  <c r="AC14" i="5"/>
  <c r="AD14" i="5" s="1"/>
  <c r="W15" i="5"/>
  <c r="X15" i="5" s="1"/>
  <c r="Y15" i="5"/>
  <c r="Z15" i="5" s="1"/>
  <c r="AA15" i="5"/>
  <c r="AB15" i="5" s="1"/>
  <c r="AC15" i="5"/>
  <c r="AD15" i="5" s="1"/>
  <c r="W16" i="5"/>
  <c r="X16" i="5" s="1"/>
  <c r="Y16" i="5"/>
  <c r="Z16" i="5" s="1"/>
  <c r="AA16" i="5"/>
  <c r="AB16" i="5" s="1"/>
  <c r="AC16" i="5"/>
  <c r="AD16" i="5" s="1"/>
  <c r="W17" i="5"/>
  <c r="X17" i="5" s="1"/>
  <c r="Y17" i="5"/>
  <c r="Z17" i="5" s="1"/>
  <c r="AA17" i="5"/>
  <c r="AB17" i="5"/>
  <c r="AC17" i="5"/>
  <c r="AD17" i="5" s="1"/>
  <c r="W18" i="5"/>
  <c r="X18" i="5" s="1"/>
  <c r="Y18" i="5"/>
  <c r="Z18" i="5" s="1"/>
  <c r="AA18" i="5"/>
  <c r="AB18" i="5" s="1"/>
  <c r="AC18" i="5"/>
  <c r="AD18" i="5" s="1"/>
  <c r="W19" i="5"/>
  <c r="X19" i="5" s="1"/>
  <c r="Y19" i="5"/>
  <c r="Z19" i="5" s="1"/>
  <c r="AA19" i="5"/>
  <c r="AB19" i="5" s="1"/>
  <c r="AC19" i="5"/>
  <c r="AD19" i="5" s="1"/>
  <c r="W20" i="5"/>
  <c r="X20" i="5" s="1"/>
  <c r="Y20" i="5"/>
  <c r="Z20" i="5" s="1"/>
  <c r="AA20" i="5"/>
  <c r="AB20" i="5" s="1"/>
  <c r="AC20" i="5"/>
  <c r="AD20" i="5" s="1"/>
  <c r="W21" i="5"/>
  <c r="X21" i="5" s="1"/>
  <c r="Y21" i="5"/>
  <c r="Z21" i="5" s="1"/>
  <c r="AA21" i="5"/>
  <c r="AB21" i="5" s="1"/>
  <c r="AC21" i="5"/>
  <c r="AD21" i="5" s="1"/>
  <c r="W22" i="5"/>
  <c r="X22" i="5" s="1"/>
  <c r="Y22" i="5"/>
  <c r="Z22" i="5" s="1"/>
  <c r="AA22" i="5"/>
  <c r="AB22" i="5" s="1"/>
  <c r="AC22" i="5"/>
  <c r="AD22" i="5" s="1"/>
  <c r="W23" i="5"/>
  <c r="X23" i="5" s="1"/>
  <c r="Y23" i="5"/>
  <c r="Z23" i="5" s="1"/>
  <c r="AA23" i="5"/>
  <c r="AB23" i="5" s="1"/>
  <c r="AC23" i="5"/>
  <c r="AD23" i="5" s="1"/>
  <c r="W24" i="5"/>
  <c r="X24" i="5" s="1"/>
  <c r="Y24" i="5"/>
  <c r="Z24" i="5" s="1"/>
  <c r="AA24" i="5"/>
  <c r="AB24" i="5" s="1"/>
  <c r="AC24" i="5"/>
  <c r="AD24" i="5" s="1"/>
  <c r="W25" i="5"/>
  <c r="X25" i="5" s="1"/>
  <c r="Y25" i="5"/>
  <c r="Z25" i="5" s="1"/>
  <c r="AA25" i="5"/>
  <c r="AB25" i="5" s="1"/>
  <c r="AC25" i="5"/>
  <c r="AD25" i="5" s="1"/>
  <c r="W26" i="5"/>
  <c r="X26" i="5" s="1"/>
  <c r="Y26" i="5"/>
  <c r="Z26" i="5" s="1"/>
  <c r="AA26" i="5"/>
  <c r="AB26" i="5" s="1"/>
  <c r="AC26" i="5"/>
  <c r="AD26" i="5" s="1"/>
  <c r="W27" i="5"/>
  <c r="X27" i="5" s="1"/>
  <c r="Y27" i="5"/>
  <c r="Z27" i="5" s="1"/>
  <c r="AA27" i="5"/>
  <c r="AB27" i="5" s="1"/>
  <c r="AC27" i="5"/>
  <c r="AD27" i="5" s="1"/>
  <c r="W28" i="5"/>
  <c r="X28" i="5" s="1"/>
  <c r="Y28" i="5"/>
  <c r="Z28" i="5" s="1"/>
  <c r="AA28" i="5"/>
  <c r="AB28" i="5" s="1"/>
  <c r="AC28" i="5"/>
  <c r="AD28" i="5" s="1"/>
  <c r="W29" i="5"/>
  <c r="X29" i="5"/>
  <c r="Y29" i="5"/>
  <c r="Z29" i="5"/>
  <c r="AA29" i="5"/>
  <c r="AB29" i="5" s="1"/>
  <c r="AC29" i="5"/>
  <c r="AD29" i="5" s="1"/>
  <c r="W30" i="5"/>
  <c r="X30" i="5" s="1"/>
  <c r="Y30" i="5"/>
  <c r="Z30" i="5" s="1"/>
  <c r="AA30" i="5"/>
  <c r="AB30" i="5" s="1"/>
  <c r="AC30" i="5"/>
  <c r="AD30" i="5" s="1"/>
  <c r="W31" i="5"/>
  <c r="X31" i="5" s="1"/>
  <c r="Y31" i="5"/>
  <c r="Z31" i="5" s="1"/>
  <c r="AA31" i="5"/>
  <c r="AB31" i="5" s="1"/>
  <c r="AC31" i="5"/>
  <c r="AD31" i="5" s="1"/>
  <c r="W32" i="5"/>
  <c r="X32" i="5" s="1"/>
  <c r="Y32" i="5"/>
  <c r="Z32" i="5" s="1"/>
  <c r="AA32" i="5"/>
  <c r="AB32" i="5" s="1"/>
  <c r="AC32" i="5"/>
  <c r="AD32" i="5" s="1"/>
  <c r="W33" i="5"/>
  <c r="X33" i="5"/>
  <c r="Y33" i="5"/>
  <c r="Z33" i="5"/>
  <c r="AA33" i="5"/>
  <c r="AB33" i="5" s="1"/>
  <c r="AC33" i="5"/>
  <c r="AD33" i="5" s="1"/>
  <c r="W34" i="5"/>
  <c r="X34" i="5" s="1"/>
  <c r="Y34" i="5"/>
  <c r="Z34" i="5" s="1"/>
  <c r="AA34" i="5"/>
  <c r="AB34" i="5" s="1"/>
  <c r="AC34" i="5"/>
  <c r="AD34" i="5" s="1"/>
  <c r="W35" i="5"/>
  <c r="X35" i="5" s="1"/>
  <c r="Y35" i="5"/>
  <c r="Z35" i="5" s="1"/>
  <c r="AA35" i="5"/>
  <c r="AB35" i="5" s="1"/>
  <c r="AC35" i="5"/>
  <c r="AD35" i="5" s="1"/>
  <c r="W36" i="5"/>
  <c r="X36" i="5" s="1"/>
  <c r="Y36" i="5"/>
  <c r="Z36" i="5" s="1"/>
  <c r="AA36" i="5"/>
  <c r="AB36" i="5" s="1"/>
  <c r="AC36" i="5"/>
  <c r="AD36" i="5" s="1"/>
  <c r="W37" i="5"/>
  <c r="X37" i="5" s="1"/>
  <c r="Y37" i="5"/>
  <c r="Z37" i="5"/>
  <c r="AA37" i="5"/>
  <c r="AB37" i="5"/>
  <c r="AC37" i="5"/>
  <c r="AD37" i="5" s="1"/>
  <c r="W38" i="5"/>
  <c r="X38" i="5" s="1"/>
  <c r="Y38" i="5"/>
  <c r="Z38" i="5" s="1"/>
  <c r="AA38" i="5"/>
  <c r="AB38" i="5" s="1"/>
  <c r="AC38" i="5"/>
  <c r="AD38" i="5" s="1"/>
  <c r="W39" i="5"/>
  <c r="X39" i="5" s="1"/>
  <c r="Y39" i="5"/>
  <c r="Z39" i="5" s="1"/>
  <c r="AA39" i="5"/>
  <c r="AB39" i="5" s="1"/>
  <c r="AC39" i="5"/>
  <c r="AD39" i="5" s="1"/>
  <c r="W40" i="5"/>
  <c r="X40" i="5" s="1"/>
  <c r="Y40" i="5"/>
  <c r="Z40" i="5" s="1"/>
  <c r="AA40" i="5"/>
  <c r="AB40" i="5" s="1"/>
  <c r="AC40" i="5"/>
  <c r="AD40" i="5" s="1"/>
  <c r="W41" i="5"/>
  <c r="X41" i="5" s="1"/>
  <c r="Y41" i="5"/>
  <c r="Z41" i="5" s="1"/>
  <c r="AA41" i="5"/>
  <c r="AB41" i="5" s="1"/>
  <c r="AC41" i="5"/>
  <c r="AD41" i="5" s="1"/>
  <c r="W42" i="5"/>
  <c r="X42" i="5"/>
  <c r="Y42" i="5"/>
  <c r="Z42" i="5" s="1"/>
  <c r="AA42" i="5"/>
  <c r="AB42" i="5"/>
  <c r="AC42" i="5"/>
  <c r="AD42" i="5" s="1"/>
  <c r="W43" i="5"/>
  <c r="X43" i="5" s="1"/>
  <c r="Y43" i="5"/>
  <c r="Z43" i="5" s="1"/>
  <c r="AA43" i="5"/>
  <c r="AB43" i="5" s="1"/>
  <c r="AC43" i="5"/>
  <c r="AD43" i="5" s="1"/>
  <c r="W44" i="5"/>
  <c r="X44" i="5" s="1"/>
  <c r="Y44" i="5"/>
  <c r="Z44" i="5" s="1"/>
  <c r="AA44" i="5"/>
  <c r="AB44" i="5" s="1"/>
  <c r="AC44" i="5"/>
  <c r="AD44" i="5" s="1"/>
  <c r="W45" i="5"/>
  <c r="X45" i="5" s="1"/>
  <c r="Y45" i="5"/>
  <c r="Z45" i="5" s="1"/>
  <c r="AA45" i="5"/>
  <c r="AB45" i="5" s="1"/>
  <c r="AC45" i="5"/>
  <c r="AD45" i="5" s="1"/>
  <c r="W46" i="5"/>
  <c r="X46" i="5"/>
  <c r="Y46" i="5"/>
  <c r="Z46" i="5"/>
  <c r="AA46" i="5"/>
  <c r="AB46" i="5" s="1"/>
  <c r="AC46" i="5"/>
  <c r="AD46" i="5" s="1"/>
  <c r="W47" i="5"/>
  <c r="X47" i="5" s="1"/>
  <c r="Y47" i="5"/>
  <c r="Z47" i="5" s="1"/>
  <c r="AA47" i="5"/>
  <c r="AB47" i="5" s="1"/>
  <c r="AC47" i="5"/>
  <c r="AD47" i="5" s="1"/>
  <c r="W48" i="5"/>
  <c r="X48" i="5" s="1"/>
  <c r="Y48" i="5"/>
  <c r="Z48" i="5" s="1"/>
  <c r="AA48" i="5"/>
  <c r="AB48" i="5" s="1"/>
  <c r="AC48" i="5"/>
  <c r="AD48" i="5" s="1"/>
  <c r="W49" i="5"/>
  <c r="X49" i="5" s="1"/>
  <c r="Y49" i="5"/>
  <c r="Z49" i="5" s="1"/>
  <c r="AA49" i="5"/>
  <c r="AB49" i="5" s="1"/>
  <c r="AC49" i="5"/>
  <c r="AD49" i="5" s="1"/>
  <c r="W50" i="5"/>
  <c r="X50" i="5" s="1"/>
  <c r="Y50" i="5"/>
  <c r="Z50" i="5" s="1"/>
  <c r="AA50" i="5"/>
  <c r="AB50" i="5" s="1"/>
  <c r="AC50" i="5"/>
  <c r="AD50" i="5" s="1"/>
  <c r="W51" i="5"/>
  <c r="X51" i="5" s="1"/>
  <c r="Y51" i="5"/>
  <c r="Z51" i="5" s="1"/>
  <c r="AA51" i="5"/>
  <c r="AB51" i="5" s="1"/>
  <c r="AC51" i="5"/>
  <c r="AD51" i="5" s="1"/>
  <c r="W52" i="5"/>
  <c r="X52" i="5" s="1"/>
  <c r="Y52" i="5"/>
  <c r="Z52" i="5" s="1"/>
  <c r="AA52" i="5"/>
  <c r="AB52" i="5" s="1"/>
  <c r="AC52" i="5"/>
  <c r="AD52" i="5" s="1"/>
  <c r="W53" i="5"/>
  <c r="X53" i="5" s="1"/>
  <c r="Y53" i="5"/>
  <c r="Z53" i="5" s="1"/>
  <c r="AA53" i="5"/>
  <c r="AB53" i="5" s="1"/>
  <c r="AC53" i="5"/>
  <c r="AD53" i="5" s="1"/>
  <c r="W54" i="5"/>
  <c r="X54" i="5" s="1"/>
  <c r="Y54" i="5"/>
  <c r="Z54" i="5" s="1"/>
  <c r="AA54" i="5"/>
  <c r="AB54" i="5" s="1"/>
  <c r="AC54" i="5"/>
  <c r="AD54" i="5" s="1"/>
  <c r="W55" i="5"/>
  <c r="X55" i="5" s="1"/>
  <c r="Y55" i="5"/>
  <c r="Z55" i="5" s="1"/>
  <c r="AA55" i="5"/>
  <c r="AB55" i="5" s="1"/>
  <c r="AC55" i="5"/>
  <c r="AD55" i="5" s="1"/>
  <c r="W56" i="5"/>
  <c r="X56" i="5" s="1"/>
  <c r="Y56" i="5"/>
  <c r="Z56" i="5" s="1"/>
  <c r="AA56" i="5"/>
  <c r="AB56" i="5" s="1"/>
  <c r="AC56" i="5"/>
  <c r="AD56" i="5" s="1"/>
  <c r="W57" i="5"/>
  <c r="X57" i="5" s="1"/>
  <c r="Y57" i="5"/>
  <c r="Z57" i="5" s="1"/>
  <c r="AA57" i="5"/>
  <c r="AB57" i="5" s="1"/>
  <c r="AC57" i="5"/>
  <c r="AD57" i="5" s="1"/>
  <c r="W58" i="5"/>
  <c r="X58" i="5" s="1"/>
  <c r="Y58" i="5"/>
  <c r="Z58" i="5" s="1"/>
  <c r="AA58" i="5"/>
  <c r="AB58" i="5" s="1"/>
  <c r="AC58" i="5"/>
  <c r="AD58" i="5" s="1"/>
  <c r="W59" i="5"/>
  <c r="X59" i="5" s="1"/>
  <c r="Y59" i="5"/>
  <c r="Z59" i="5" s="1"/>
  <c r="AA59" i="5"/>
  <c r="AB59" i="5" s="1"/>
  <c r="AC59" i="5"/>
  <c r="AD59" i="5" s="1"/>
  <c r="W60" i="5"/>
  <c r="X60" i="5" s="1"/>
  <c r="Y60" i="5"/>
  <c r="Z60" i="5" s="1"/>
  <c r="AA60" i="5"/>
  <c r="AB60" i="5" s="1"/>
  <c r="AC60" i="5"/>
  <c r="AD60" i="5" s="1"/>
  <c r="W61" i="5"/>
  <c r="X61" i="5" s="1"/>
  <c r="Y61" i="5"/>
  <c r="Z61" i="5" s="1"/>
  <c r="AA61" i="5"/>
  <c r="AB61" i="5" s="1"/>
  <c r="AC61" i="5"/>
  <c r="AD61" i="5" s="1"/>
  <c r="W62" i="5"/>
  <c r="X62" i="5" s="1"/>
  <c r="Y62" i="5"/>
  <c r="Z62" i="5" s="1"/>
  <c r="AA62" i="5"/>
  <c r="AB62" i="5" s="1"/>
  <c r="AC62" i="5"/>
  <c r="AD62" i="5" s="1"/>
  <c r="W63" i="5"/>
  <c r="X63" i="5" s="1"/>
  <c r="Y63" i="5"/>
  <c r="Z63" i="5" s="1"/>
  <c r="AA63" i="5"/>
  <c r="AB63" i="5" s="1"/>
  <c r="AC63" i="5"/>
  <c r="AD63" i="5" s="1"/>
  <c r="W64" i="5"/>
  <c r="X64" i="5" s="1"/>
  <c r="Y64" i="5"/>
  <c r="Z64" i="5" s="1"/>
  <c r="AA64" i="5"/>
  <c r="AB64" i="5" s="1"/>
  <c r="AC64" i="5"/>
  <c r="AD64" i="5" s="1"/>
  <c r="W65" i="5"/>
  <c r="X65" i="5" s="1"/>
  <c r="Y65" i="5"/>
  <c r="Z65" i="5" s="1"/>
  <c r="AA65" i="5"/>
  <c r="AB65" i="5" s="1"/>
  <c r="AC65" i="5"/>
  <c r="AD65" i="5" s="1"/>
  <c r="W66" i="5"/>
  <c r="X66" i="5" s="1"/>
  <c r="Y66" i="5"/>
  <c r="Z66" i="5" s="1"/>
  <c r="AA66" i="5"/>
  <c r="AB66" i="5" s="1"/>
  <c r="AC66" i="5"/>
  <c r="AD66" i="5" s="1"/>
  <c r="W67" i="5"/>
  <c r="X67" i="5" s="1"/>
  <c r="Y67" i="5"/>
  <c r="Z67" i="5" s="1"/>
  <c r="AA67" i="5"/>
  <c r="AB67" i="5" s="1"/>
  <c r="AC67" i="5"/>
  <c r="AD67" i="5" s="1"/>
  <c r="W68" i="5"/>
  <c r="X68" i="5" s="1"/>
  <c r="Y68" i="5"/>
  <c r="Z68" i="5" s="1"/>
  <c r="AA68" i="5"/>
  <c r="AB68" i="5" s="1"/>
  <c r="AC68" i="5"/>
  <c r="AD68" i="5" s="1"/>
  <c r="W69" i="5"/>
  <c r="X69" i="5" s="1"/>
  <c r="Y69" i="5"/>
  <c r="Z69" i="5" s="1"/>
  <c r="AA69" i="5"/>
  <c r="AB69" i="5" s="1"/>
  <c r="AC69" i="5"/>
  <c r="AD69" i="5" s="1"/>
  <c r="W70" i="5"/>
  <c r="X70" i="5" s="1"/>
  <c r="Y70" i="5"/>
  <c r="Z70" i="5" s="1"/>
  <c r="AA70" i="5"/>
  <c r="AB70" i="5" s="1"/>
  <c r="AC70" i="5"/>
  <c r="AD70" i="5" s="1"/>
  <c r="W71" i="5"/>
  <c r="X71" i="5" s="1"/>
  <c r="Y71" i="5"/>
  <c r="Z71" i="5" s="1"/>
  <c r="AA71" i="5"/>
  <c r="AB71" i="5" s="1"/>
  <c r="AC71" i="5"/>
  <c r="AD71" i="5" s="1"/>
  <c r="W72" i="5"/>
  <c r="X72" i="5" s="1"/>
  <c r="Y72" i="5"/>
  <c r="Z72" i="5" s="1"/>
  <c r="AA72" i="5"/>
  <c r="AB72" i="5" s="1"/>
  <c r="AC72" i="5"/>
  <c r="AD72" i="5" s="1"/>
  <c r="W73" i="5"/>
  <c r="X73" i="5" s="1"/>
  <c r="Y73" i="5"/>
  <c r="Z73" i="5" s="1"/>
  <c r="AA73" i="5"/>
  <c r="AB73" i="5" s="1"/>
  <c r="AC73" i="5"/>
  <c r="AD73" i="5" s="1"/>
  <c r="W74" i="5"/>
  <c r="X74" i="5" s="1"/>
  <c r="Y74" i="5"/>
  <c r="Z74" i="5" s="1"/>
  <c r="AA74" i="5"/>
  <c r="AB74" i="5" s="1"/>
  <c r="AC74" i="5"/>
  <c r="AD74" i="5" s="1"/>
  <c r="W75" i="5"/>
  <c r="X75" i="5" s="1"/>
  <c r="Y75" i="5"/>
  <c r="Z75" i="5" s="1"/>
  <c r="AA75" i="5"/>
  <c r="AB75" i="5" s="1"/>
  <c r="AC75" i="5"/>
  <c r="AD75" i="5" s="1"/>
  <c r="W76" i="5"/>
  <c r="X76" i="5" s="1"/>
  <c r="Y76" i="5"/>
  <c r="Z76" i="5" s="1"/>
  <c r="AA76" i="5"/>
  <c r="AB76" i="5"/>
  <c r="AC76" i="5"/>
  <c r="AD76" i="5" s="1"/>
  <c r="W77" i="5"/>
  <c r="X77" i="5" s="1"/>
  <c r="Y77" i="5"/>
  <c r="Z77" i="5" s="1"/>
  <c r="AA77" i="5"/>
  <c r="AB77" i="5" s="1"/>
  <c r="AC77" i="5"/>
  <c r="AD77" i="5" s="1"/>
  <c r="W78" i="5"/>
  <c r="X78" i="5" s="1"/>
  <c r="Y78" i="5"/>
  <c r="Z78" i="5" s="1"/>
  <c r="AA78" i="5"/>
  <c r="AB78" i="5" s="1"/>
  <c r="AC78" i="5"/>
  <c r="AD78" i="5" s="1"/>
  <c r="W79" i="5"/>
  <c r="X79" i="5" s="1"/>
  <c r="Y79" i="5"/>
  <c r="Z79" i="5" s="1"/>
  <c r="AA79" i="5"/>
  <c r="AB79" i="5" s="1"/>
  <c r="AC79" i="5"/>
  <c r="AD79" i="5" s="1"/>
  <c r="W80" i="5"/>
  <c r="X80" i="5" s="1"/>
  <c r="Y80" i="5"/>
  <c r="Z80" i="5"/>
  <c r="AA80" i="5"/>
  <c r="AB80" i="5"/>
  <c r="AC80" i="5"/>
  <c r="AD80" i="5"/>
  <c r="W81" i="5"/>
  <c r="X81" i="5" s="1"/>
  <c r="Y81" i="5"/>
  <c r="Z81" i="5" s="1"/>
  <c r="AA81" i="5"/>
  <c r="AB81" i="5" s="1"/>
  <c r="AC81" i="5"/>
  <c r="AD81" i="5" s="1"/>
  <c r="W82" i="5"/>
  <c r="X82" i="5" s="1"/>
  <c r="Y82" i="5"/>
  <c r="Z82" i="5" s="1"/>
  <c r="AA82" i="5"/>
  <c r="AB82" i="5"/>
  <c r="AC82" i="5"/>
  <c r="AD82" i="5" s="1"/>
  <c r="W83" i="5"/>
  <c r="X83" i="5" s="1"/>
  <c r="Y83" i="5"/>
  <c r="Z83" i="5" s="1"/>
  <c r="AA83" i="5"/>
  <c r="AB83" i="5" s="1"/>
  <c r="AC83" i="5"/>
  <c r="AD83" i="5" s="1"/>
  <c r="W84" i="5"/>
  <c r="X84" i="5" s="1"/>
  <c r="Y84" i="5"/>
  <c r="Z84" i="5" s="1"/>
  <c r="AA84" i="5"/>
  <c r="AB84" i="5" s="1"/>
  <c r="AC84" i="5"/>
  <c r="AD84" i="5"/>
  <c r="W85" i="5"/>
  <c r="X85" i="5" s="1"/>
  <c r="Y85" i="5"/>
  <c r="Z85" i="5" s="1"/>
  <c r="AA85" i="5"/>
  <c r="AB85" i="5" s="1"/>
  <c r="AC85" i="5"/>
  <c r="AD85" i="5" s="1"/>
  <c r="W86" i="5"/>
  <c r="X86" i="5" s="1"/>
  <c r="Y86" i="5"/>
  <c r="Z86" i="5" s="1"/>
  <c r="AA86" i="5"/>
  <c r="AB86" i="5"/>
  <c r="AC86" i="5"/>
  <c r="AD86" i="5"/>
  <c r="W87" i="5"/>
  <c r="X87" i="5" s="1"/>
  <c r="Y87" i="5"/>
  <c r="Z87" i="5" s="1"/>
  <c r="AA87" i="5"/>
  <c r="AB87" i="5" s="1"/>
  <c r="AC87" i="5"/>
  <c r="AD87" i="5" s="1"/>
  <c r="W88" i="5"/>
  <c r="X88" i="5" s="1"/>
  <c r="Y88" i="5"/>
  <c r="Z88" i="5" s="1"/>
  <c r="AA88" i="5"/>
  <c r="AB88" i="5"/>
  <c r="AC88" i="5"/>
  <c r="AD88" i="5" s="1"/>
  <c r="W89" i="5"/>
  <c r="X89" i="5" s="1"/>
  <c r="Y89" i="5"/>
  <c r="Z89" i="5" s="1"/>
  <c r="AA89" i="5"/>
  <c r="AB89" i="5" s="1"/>
  <c r="AC89" i="5"/>
  <c r="AD89" i="5" s="1"/>
  <c r="W90" i="5"/>
  <c r="X90" i="5" s="1"/>
  <c r="Y90" i="5"/>
  <c r="Z90" i="5" s="1"/>
  <c r="AA90" i="5"/>
  <c r="AB90" i="5" s="1"/>
  <c r="AC90" i="5"/>
  <c r="AD90" i="5" s="1"/>
  <c r="W91" i="5"/>
  <c r="X91" i="5" s="1"/>
  <c r="Y91" i="5"/>
  <c r="Z91" i="5" s="1"/>
  <c r="AA91" i="5"/>
  <c r="AB91" i="5" s="1"/>
  <c r="AC91" i="5"/>
  <c r="AD91" i="5" s="1"/>
  <c r="W92" i="5"/>
  <c r="X92" i="5" s="1"/>
  <c r="Y92" i="5"/>
  <c r="Z92" i="5" s="1"/>
  <c r="AA92" i="5"/>
  <c r="AB92" i="5" s="1"/>
  <c r="AC92" i="5"/>
  <c r="AD92" i="5" s="1"/>
  <c r="W93" i="5"/>
  <c r="X93" i="5" s="1"/>
  <c r="Y93" i="5"/>
  <c r="Z93" i="5" s="1"/>
  <c r="AA93" i="5"/>
  <c r="AB93" i="5" s="1"/>
  <c r="AC93" i="5"/>
  <c r="AD93" i="5" s="1"/>
  <c r="W94" i="5"/>
  <c r="X94" i="5" s="1"/>
  <c r="Y94" i="5"/>
  <c r="Z94" i="5" s="1"/>
  <c r="AA94" i="5"/>
  <c r="AB94" i="5" s="1"/>
  <c r="AC94" i="5"/>
  <c r="AD94" i="5" s="1"/>
  <c r="W95" i="5"/>
  <c r="X95" i="5" s="1"/>
  <c r="Y95" i="5"/>
  <c r="Z95" i="5" s="1"/>
  <c r="AA95" i="5"/>
  <c r="AB95" i="5" s="1"/>
  <c r="AC95" i="5"/>
  <c r="AD95" i="5" s="1"/>
  <c r="W96" i="5"/>
  <c r="X96" i="5" s="1"/>
  <c r="Y96" i="5"/>
  <c r="Z96" i="5" s="1"/>
  <c r="AA96" i="5"/>
  <c r="AB96" i="5" s="1"/>
  <c r="AC96" i="5"/>
  <c r="AD96" i="5"/>
  <c r="W97" i="5"/>
  <c r="X97" i="5" s="1"/>
  <c r="Y97" i="5"/>
  <c r="Z97" i="5" s="1"/>
  <c r="AA97" i="5"/>
  <c r="AB97" i="5" s="1"/>
  <c r="AC97" i="5"/>
  <c r="AD97" i="5" s="1"/>
  <c r="W98" i="5"/>
  <c r="X98" i="5" s="1"/>
  <c r="Y98" i="5"/>
  <c r="Z98" i="5" s="1"/>
  <c r="AA98" i="5"/>
  <c r="AB98" i="5"/>
  <c r="AC98" i="5"/>
  <c r="AD98" i="5" s="1"/>
  <c r="W99" i="5"/>
  <c r="X99" i="5" s="1"/>
  <c r="Y99" i="5"/>
  <c r="Z99" i="5" s="1"/>
  <c r="AA99" i="5"/>
  <c r="AB99" i="5" s="1"/>
  <c r="AC99" i="5"/>
  <c r="AD99" i="5" s="1"/>
  <c r="W100" i="5"/>
  <c r="X100" i="5" s="1"/>
  <c r="Y100" i="5"/>
  <c r="Z100" i="5" s="1"/>
  <c r="AA100" i="5"/>
  <c r="AB100" i="5" s="1"/>
  <c r="AC100" i="5"/>
  <c r="AD100" i="5" s="1"/>
  <c r="W101" i="5"/>
  <c r="X101" i="5" s="1"/>
  <c r="Y101" i="5"/>
  <c r="Z101" i="5" s="1"/>
  <c r="AA101" i="5"/>
  <c r="AB101" i="5" s="1"/>
  <c r="AC101" i="5"/>
  <c r="AD101" i="5" s="1"/>
  <c r="W102" i="5"/>
  <c r="X102" i="5" s="1"/>
  <c r="Y102" i="5"/>
  <c r="Z102" i="5" s="1"/>
  <c r="AA102" i="5"/>
  <c r="AB102" i="5" s="1"/>
  <c r="AC102" i="5"/>
  <c r="AD102" i="5" s="1"/>
  <c r="W103" i="5"/>
  <c r="X103" i="5" s="1"/>
  <c r="Y103" i="5"/>
  <c r="Z103" i="5" s="1"/>
  <c r="AA103" i="5"/>
  <c r="AB103" i="5" s="1"/>
  <c r="AC103" i="5"/>
  <c r="AD103" i="5" s="1"/>
  <c r="W104" i="5"/>
  <c r="X104" i="5" s="1"/>
  <c r="Y104" i="5"/>
  <c r="Z104" i="5" s="1"/>
  <c r="AA104" i="5"/>
  <c r="AB104" i="5" s="1"/>
  <c r="AC104" i="5"/>
  <c r="AD104" i="5"/>
  <c r="W105" i="5"/>
  <c r="X105" i="5" s="1"/>
  <c r="Y105" i="5"/>
  <c r="Z105" i="5" s="1"/>
  <c r="AA105" i="5"/>
  <c r="AB105" i="5" s="1"/>
  <c r="AC105" i="5"/>
  <c r="AD105" i="5" s="1"/>
  <c r="W106" i="5"/>
  <c r="X106" i="5" s="1"/>
  <c r="Y106" i="5"/>
  <c r="Z106" i="5" s="1"/>
  <c r="AA106" i="5"/>
  <c r="AB106" i="5"/>
  <c r="AC106" i="5"/>
  <c r="AD106" i="5" s="1"/>
  <c r="W107" i="5"/>
  <c r="X107" i="5" s="1"/>
  <c r="Y107" i="5"/>
  <c r="Z107" i="5" s="1"/>
  <c r="AA107" i="5"/>
  <c r="AB107" i="5" s="1"/>
  <c r="AC107" i="5"/>
  <c r="AD107" i="5" s="1"/>
  <c r="W108" i="5"/>
  <c r="X108" i="5" s="1"/>
  <c r="Y108" i="5"/>
  <c r="Z108" i="5" s="1"/>
  <c r="AA108" i="5"/>
  <c r="AB108" i="5" s="1"/>
  <c r="AC108" i="5"/>
  <c r="AD108" i="5" s="1"/>
  <c r="W109" i="5"/>
  <c r="X109" i="5" s="1"/>
  <c r="Y109" i="5"/>
  <c r="Z109" i="5" s="1"/>
  <c r="AA109" i="5"/>
  <c r="AB109" i="5" s="1"/>
  <c r="AC109" i="5"/>
  <c r="AD109" i="5" s="1"/>
  <c r="W110" i="5"/>
  <c r="X110" i="5" s="1"/>
  <c r="Y110" i="5"/>
  <c r="Z110" i="5" s="1"/>
  <c r="AA110" i="5"/>
  <c r="AB110" i="5" s="1"/>
  <c r="AC110" i="5"/>
  <c r="AD110" i="5" s="1"/>
  <c r="W111" i="5"/>
  <c r="X111" i="5" s="1"/>
  <c r="Y111" i="5"/>
  <c r="Z111" i="5" s="1"/>
  <c r="AA111" i="5"/>
  <c r="AB111" i="5" s="1"/>
  <c r="AC111" i="5"/>
  <c r="AD111" i="5" s="1"/>
  <c r="W112" i="5"/>
  <c r="X112" i="5" s="1"/>
  <c r="Y112" i="5"/>
  <c r="Z112" i="5" s="1"/>
  <c r="AA112" i="5"/>
  <c r="AB112" i="5" s="1"/>
  <c r="AC112" i="5"/>
  <c r="AD112" i="5"/>
  <c r="W113" i="5"/>
  <c r="X113" i="5" s="1"/>
  <c r="Y113" i="5"/>
  <c r="Z113" i="5" s="1"/>
  <c r="AA113" i="5"/>
  <c r="AB113" i="5" s="1"/>
  <c r="AC113" i="5"/>
  <c r="AD113" i="5" s="1"/>
  <c r="W114" i="5"/>
  <c r="X114" i="5" s="1"/>
  <c r="Y114" i="5"/>
  <c r="Z114" i="5" s="1"/>
  <c r="AA114" i="5"/>
  <c r="AB114" i="5"/>
  <c r="AC114" i="5"/>
  <c r="AD114" i="5" s="1"/>
  <c r="W115" i="5"/>
  <c r="X115" i="5" s="1"/>
  <c r="Y115" i="5"/>
  <c r="Z115" i="5" s="1"/>
  <c r="AA115" i="5"/>
  <c r="AB115" i="5" s="1"/>
  <c r="AC115" i="5"/>
  <c r="AD115" i="5" s="1"/>
  <c r="W116" i="5"/>
  <c r="X116" i="5" s="1"/>
  <c r="Y116" i="5"/>
  <c r="Z116" i="5" s="1"/>
  <c r="AA116" i="5"/>
  <c r="AB116" i="5" s="1"/>
  <c r="AC116" i="5"/>
  <c r="AD116" i="5" s="1"/>
  <c r="W117" i="5"/>
  <c r="X117" i="5" s="1"/>
  <c r="Y117" i="5"/>
  <c r="Z117" i="5" s="1"/>
  <c r="AA117" i="5"/>
  <c r="AB117" i="5" s="1"/>
  <c r="AC117" i="5"/>
  <c r="AD117" i="5" s="1"/>
  <c r="W118" i="5"/>
  <c r="X118" i="5" s="1"/>
  <c r="Y118" i="5"/>
  <c r="Z118" i="5" s="1"/>
  <c r="AA118" i="5"/>
  <c r="AB118" i="5" s="1"/>
  <c r="AC118" i="5"/>
  <c r="AD118" i="5" s="1"/>
  <c r="W119" i="5"/>
  <c r="X119" i="5" s="1"/>
  <c r="Y119" i="5"/>
  <c r="Z119" i="5" s="1"/>
  <c r="AA119" i="5"/>
  <c r="AB119" i="5" s="1"/>
  <c r="AC119" i="5"/>
  <c r="AD119" i="5" s="1"/>
  <c r="W120" i="5"/>
  <c r="X120" i="5" s="1"/>
  <c r="Y120" i="5"/>
  <c r="Z120" i="5" s="1"/>
  <c r="AA120" i="5"/>
  <c r="AB120" i="5" s="1"/>
  <c r="AC120" i="5"/>
  <c r="AD120" i="5"/>
  <c r="W121" i="5"/>
  <c r="X121" i="5" s="1"/>
  <c r="Y121" i="5"/>
  <c r="Z121" i="5" s="1"/>
  <c r="AA121" i="5"/>
  <c r="AB121" i="5" s="1"/>
  <c r="AC121" i="5"/>
  <c r="AD121" i="5" s="1"/>
  <c r="W122" i="5"/>
  <c r="X122" i="5" s="1"/>
  <c r="Y122" i="5"/>
  <c r="Z122" i="5" s="1"/>
  <c r="AA122" i="5"/>
  <c r="AB122" i="5"/>
  <c r="AC122" i="5"/>
  <c r="AD122" i="5" s="1"/>
  <c r="W123" i="5"/>
  <c r="X123" i="5" s="1"/>
  <c r="Y123" i="5"/>
  <c r="Z123" i="5" s="1"/>
  <c r="AA123" i="5"/>
  <c r="AB123" i="5" s="1"/>
  <c r="AC123" i="5"/>
  <c r="AD123" i="5" s="1"/>
  <c r="W124" i="5"/>
  <c r="X124" i="5" s="1"/>
  <c r="Y124" i="5"/>
  <c r="Z124" i="5" s="1"/>
  <c r="AA124" i="5"/>
  <c r="AB124" i="5" s="1"/>
  <c r="AC124" i="5"/>
  <c r="AD124" i="5" s="1"/>
  <c r="W125" i="5"/>
  <c r="X125" i="5" s="1"/>
  <c r="Y125" i="5"/>
  <c r="Z125" i="5" s="1"/>
  <c r="AA125" i="5"/>
  <c r="AB125" i="5" s="1"/>
  <c r="AC125" i="5"/>
  <c r="AD125" i="5" s="1"/>
  <c r="W126" i="5"/>
  <c r="X126" i="5" s="1"/>
  <c r="Y126" i="5"/>
  <c r="Z126" i="5" s="1"/>
  <c r="AA126" i="5"/>
  <c r="AB126" i="5" s="1"/>
  <c r="AC126" i="5"/>
  <c r="AD126" i="5" s="1"/>
  <c r="W127" i="5"/>
  <c r="X127" i="5" s="1"/>
  <c r="Y127" i="5"/>
  <c r="Z127" i="5" s="1"/>
  <c r="AA127" i="5"/>
  <c r="AB127" i="5" s="1"/>
  <c r="AC127" i="5"/>
  <c r="AD127" i="5" s="1"/>
  <c r="W128" i="5"/>
  <c r="X128" i="5" s="1"/>
  <c r="Y128" i="5"/>
  <c r="Z128" i="5" s="1"/>
  <c r="AA128" i="5"/>
  <c r="AB128" i="5" s="1"/>
  <c r="AC128" i="5"/>
  <c r="AD128" i="5"/>
  <c r="W129" i="5"/>
  <c r="X129" i="5" s="1"/>
  <c r="Y129" i="5"/>
  <c r="Z129" i="5" s="1"/>
  <c r="AA129" i="5"/>
  <c r="AB129" i="5" s="1"/>
  <c r="AC129" i="5"/>
  <c r="AD129" i="5" s="1"/>
  <c r="W130" i="5"/>
  <c r="X130" i="5" s="1"/>
  <c r="Y130" i="5"/>
  <c r="Z130" i="5" s="1"/>
  <c r="AA130" i="5"/>
  <c r="AB130" i="5"/>
  <c r="AC130" i="5"/>
  <c r="AD130" i="5" s="1"/>
  <c r="W131" i="5"/>
  <c r="X131" i="5" s="1"/>
  <c r="Y131" i="5"/>
  <c r="Z131" i="5" s="1"/>
  <c r="AA131" i="5"/>
  <c r="AB131" i="5" s="1"/>
  <c r="AC131" i="5"/>
  <c r="AD131" i="5" s="1"/>
  <c r="W132" i="5"/>
  <c r="X132" i="5" s="1"/>
  <c r="Y132" i="5"/>
  <c r="Z132" i="5" s="1"/>
  <c r="AA132" i="5"/>
  <c r="AB132" i="5" s="1"/>
  <c r="AC132" i="5"/>
  <c r="AD132" i="5" s="1"/>
  <c r="W133" i="5"/>
  <c r="X133" i="5" s="1"/>
  <c r="Y133" i="5"/>
  <c r="Z133" i="5" s="1"/>
  <c r="AA133" i="5"/>
  <c r="AB133" i="5" s="1"/>
  <c r="AC133" i="5"/>
  <c r="AD133" i="5" s="1"/>
  <c r="W134" i="5"/>
  <c r="X134" i="5" s="1"/>
  <c r="Y134" i="5"/>
  <c r="Z134" i="5" s="1"/>
  <c r="AA134" i="5"/>
  <c r="AB134" i="5" s="1"/>
  <c r="AC134" i="5"/>
  <c r="AD134" i="5" s="1"/>
  <c r="W135" i="5"/>
  <c r="X135" i="5" s="1"/>
  <c r="Y135" i="5"/>
  <c r="Z135" i="5" s="1"/>
  <c r="AA135" i="5"/>
  <c r="AB135" i="5" s="1"/>
  <c r="AC135" i="5"/>
  <c r="AD135" i="5" s="1"/>
  <c r="W136" i="5"/>
  <c r="X136" i="5" s="1"/>
  <c r="Y136" i="5"/>
  <c r="Z136" i="5" s="1"/>
  <c r="AA136" i="5"/>
  <c r="AB136" i="5" s="1"/>
  <c r="AC136" i="5"/>
  <c r="AD136" i="5"/>
  <c r="W137" i="5"/>
  <c r="X137" i="5" s="1"/>
  <c r="Y137" i="5"/>
  <c r="Z137" i="5" s="1"/>
  <c r="AA137" i="5"/>
  <c r="AB137" i="5" s="1"/>
  <c r="AC137" i="5"/>
  <c r="AD137" i="5" s="1"/>
  <c r="W138" i="5"/>
  <c r="X138" i="5" s="1"/>
  <c r="Y138" i="5"/>
  <c r="Z138" i="5" s="1"/>
  <c r="AA138" i="5"/>
  <c r="AB138" i="5"/>
  <c r="AC138" i="5"/>
  <c r="AD138" i="5" s="1"/>
  <c r="W139" i="5"/>
  <c r="X139" i="5" s="1"/>
  <c r="Y139" i="5"/>
  <c r="Z139" i="5" s="1"/>
  <c r="AA139" i="5"/>
  <c r="AB139" i="5" s="1"/>
  <c r="AC139" i="5"/>
  <c r="AD139" i="5" s="1"/>
  <c r="W140" i="5"/>
  <c r="X140" i="5" s="1"/>
  <c r="Y140" i="5"/>
  <c r="Z140" i="5" s="1"/>
  <c r="AA140" i="5"/>
  <c r="AB140" i="5" s="1"/>
  <c r="AC140" i="5"/>
  <c r="AD140" i="5" s="1"/>
  <c r="W141" i="5"/>
  <c r="X141" i="5" s="1"/>
  <c r="Y141" i="5"/>
  <c r="Z141" i="5" s="1"/>
  <c r="AA141" i="5"/>
  <c r="AB141" i="5" s="1"/>
  <c r="AC141" i="5"/>
  <c r="AD141" i="5" s="1"/>
  <c r="W142" i="5"/>
  <c r="X142" i="5" s="1"/>
  <c r="Y142" i="5"/>
  <c r="Z142" i="5" s="1"/>
  <c r="AA142" i="5"/>
  <c r="AB142" i="5" s="1"/>
  <c r="AC142" i="5"/>
  <c r="AD142" i="5" s="1"/>
  <c r="W143" i="5"/>
  <c r="X143" i="5" s="1"/>
  <c r="Y143" i="5"/>
  <c r="Z143" i="5" s="1"/>
  <c r="AA143" i="5"/>
  <c r="AB143" i="5" s="1"/>
  <c r="AC143" i="5"/>
  <c r="AD143" i="5" s="1"/>
  <c r="W144" i="5"/>
  <c r="X144" i="5" s="1"/>
  <c r="Y144" i="5"/>
  <c r="Z144" i="5" s="1"/>
  <c r="AA144" i="5"/>
  <c r="AB144" i="5" s="1"/>
  <c r="AC144" i="5"/>
  <c r="AD144" i="5"/>
  <c r="W145" i="5"/>
  <c r="X145" i="5" s="1"/>
  <c r="Y145" i="5"/>
  <c r="Z145" i="5" s="1"/>
  <c r="AA145" i="5"/>
  <c r="AB145" i="5" s="1"/>
  <c r="AC145" i="5"/>
  <c r="AD145" i="5" s="1"/>
  <c r="W146" i="5"/>
  <c r="X146" i="5" s="1"/>
  <c r="Y146" i="5"/>
  <c r="Z146" i="5" s="1"/>
  <c r="AA146" i="5"/>
  <c r="AB146" i="5"/>
  <c r="AC146" i="5"/>
  <c r="AD146" i="5" s="1"/>
  <c r="W147" i="5"/>
  <c r="X147" i="5" s="1"/>
  <c r="Y147" i="5"/>
  <c r="Z147" i="5" s="1"/>
  <c r="AA147" i="5"/>
  <c r="AB147" i="5" s="1"/>
  <c r="AC147" i="5"/>
  <c r="AD147" i="5" s="1"/>
  <c r="W148" i="5"/>
  <c r="X148" i="5" s="1"/>
  <c r="Y148" i="5"/>
  <c r="Z148" i="5" s="1"/>
  <c r="AA148" i="5"/>
  <c r="AB148" i="5" s="1"/>
  <c r="AC148" i="5"/>
  <c r="AD148" i="5" s="1"/>
  <c r="W149" i="5"/>
  <c r="X149" i="5" s="1"/>
  <c r="Y149" i="5"/>
  <c r="Z149" i="5" s="1"/>
  <c r="AA149" i="5"/>
  <c r="AB149" i="5" s="1"/>
  <c r="AC149" i="5"/>
  <c r="AD149" i="5" s="1"/>
  <c r="W150" i="5"/>
  <c r="X150" i="5" s="1"/>
  <c r="Y150" i="5"/>
  <c r="Z150" i="5" s="1"/>
  <c r="AA150" i="5"/>
  <c r="AB150" i="5" s="1"/>
  <c r="AC150" i="5"/>
  <c r="AD150" i="5" s="1"/>
  <c r="W151" i="5"/>
  <c r="X151" i="5" s="1"/>
  <c r="Y151" i="5"/>
  <c r="Z151" i="5" s="1"/>
  <c r="AA151" i="5"/>
  <c r="AB151" i="5" s="1"/>
  <c r="AC151" i="5"/>
  <c r="AD151" i="5" s="1"/>
  <c r="W152" i="5"/>
  <c r="X152" i="5" s="1"/>
  <c r="Y152" i="5"/>
  <c r="Z152" i="5" s="1"/>
  <c r="AA152" i="5"/>
  <c r="AB152" i="5" s="1"/>
  <c r="AC152" i="5"/>
  <c r="AD152" i="5"/>
  <c r="W153" i="5"/>
  <c r="X153" i="5" s="1"/>
  <c r="Y153" i="5"/>
  <c r="Z153" i="5" s="1"/>
  <c r="AA153" i="5"/>
  <c r="AB153" i="5" s="1"/>
  <c r="AC153" i="5"/>
  <c r="AD153" i="5" s="1"/>
  <c r="W154" i="5"/>
  <c r="X154" i="5" s="1"/>
  <c r="Y154" i="5"/>
  <c r="Z154" i="5" s="1"/>
  <c r="AA154" i="5"/>
  <c r="AB154" i="5"/>
  <c r="AC154" i="5"/>
  <c r="AD154" i="5" s="1"/>
  <c r="W155" i="5"/>
  <c r="X155" i="5" s="1"/>
  <c r="Y155" i="5"/>
  <c r="Z155" i="5" s="1"/>
  <c r="AA155" i="5"/>
  <c r="AB155" i="5" s="1"/>
  <c r="AC155" i="5"/>
  <c r="AD155" i="5" s="1"/>
  <c r="W156" i="5"/>
  <c r="X156" i="5" s="1"/>
  <c r="Y156" i="5"/>
  <c r="Z156" i="5" s="1"/>
  <c r="AA156" i="5"/>
  <c r="AB156" i="5" s="1"/>
  <c r="AC156" i="5"/>
  <c r="AD156" i="5" s="1"/>
  <c r="W157" i="5"/>
  <c r="X157" i="5" s="1"/>
  <c r="Y157" i="5"/>
  <c r="Z157" i="5" s="1"/>
  <c r="AA157" i="5"/>
  <c r="AB157" i="5" s="1"/>
  <c r="AC157" i="5"/>
  <c r="AD157" i="5" s="1"/>
  <c r="W158" i="5"/>
  <c r="X158" i="5" s="1"/>
  <c r="Y158" i="5"/>
  <c r="Z158" i="5" s="1"/>
  <c r="AA158" i="5"/>
  <c r="AB158" i="5" s="1"/>
  <c r="AC158" i="5"/>
  <c r="AD158" i="5" s="1"/>
  <c r="W159" i="5"/>
  <c r="X159" i="5" s="1"/>
  <c r="Y159" i="5"/>
  <c r="Z159" i="5" s="1"/>
  <c r="AA159" i="5"/>
  <c r="AB159" i="5" s="1"/>
  <c r="AC159" i="5"/>
  <c r="AD159" i="5" s="1"/>
  <c r="W160" i="5"/>
  <c r="X160" i="5" s="1"/>
  <c r="Y160" i="5"/>
  <c r="Z160" i="5" s="1"/>
  <c r="AA160" i="5"/>
  <c r="AB160" i="5" s="1"/>
  <c r="AC160" i="5"/>
  <c r="AD160" i="5"/>
  <c r="W161" i="5"/>
  <c r="X161" i="5" s="1"/>
  <c r="Y161" i="5"/>
  <c r="Z161" i="5" s="1"/>
  <c r="AA161" i="5"/>
  <c r="AB161" i="5" s="1"/>
  <c r="AC161" i="5"/>
  <c r="AD161" i="5" s="1"/>
  <c r="W162" i="5"/>
  <c r="X162" i="5" s="1"/>
  <c r="Y162" i="5"/>
  <c r="Z162" i="5" s="1"/>
  <c r="AA162" i="5"/>
  <c r="AB162" i="5"/>
  <c r="AC162" i="5"/>
  <c r="AD162" i="5" s="1"/>
  <c r="W163" i="5"/>
  <c r="X163" i="5" s="1"/>
  <c r="Y163" i="5"/>
  <c r="Z163" i="5" s="1"/>
  <c r="AA163" i="5"/>
  <c r="AB163" i="5" s="1"/>
  <c r="AC163" i="5"/>
  <c r="AD163" i="5" s="1"/>
  <c r="W164" i="5"/>
  <c r="X164" i="5" s="1"/>
  <c r="Y164" i="5"/>
  <c r="Z164" i="5" s="1"/>
  <c r="AA164" i="5"/>
  <c r="AB164" i="5" s="1"/>
  <c r="AC164" i="5"/>
  <c r="AD164" i="5" s="1"/>
  <c r="W165" i="5"/>
  <c r="X165" i="5" s="1"/>
  <c r="Y165" i="5"/>
  <c r="Z165" i="5" s="1"/>
  <c r="AA165" i="5"/>
  <c r="AB165" i="5" s="1"/>
  <c r="AC165" i="5"/>
  <c r="AD165" i="5" s="1"/>
  <c r="W166" i="5"/>
  <c r="X166" i="5" s="1"/>
  <c r="Y166" i="5"/>
  <c r="Z166" i="5" s="1"/>
  <c r="AA166" i="5"/>
  <c r="AB166" i="5" s="1"/>
  <c r="AC166" i="5"/>
  <c r="AD166" i="5"/>
  <c r="W167" i="5"/>
  <c r="X167" i="5" s="1"/>
  <c r="Y167" i="5"/>
  <c r="Z167" i="5" s="1"/>
  <c r="AA167" i="5"/>
  <c r="AB167" i="5" s="1"/>
  <c r="AC167" i="5"/>
  <c r="AD167" i="5" s="1"/>
  <c r="W168" i="5"/>
  <c r="X168" i="5" s="1"/>
  <c r="Y168" i="5"/>
  <c r="Z168" i="5" s="1"/>
  <c r="AA168" i="5"/>
  <c r="AB168" i="5"/>
  <c r="AC168" i="5"/>
  <c r="AD168" i="5"/>
  <c r="W169" i="5"/>
  <c r="X169" i="5" s="1"/>
  <c r="Y169" i="5"/>
  <c r="Z169" i="5" s="1"/>
  <c r="AA169" i="5"/>
  <c r="AB169" i="5" s="1"/>
  <c r="AC169" i="5"/>
  <c r="AD169" i="5" s="1"/>
  <c r="W170" i="5"/>
  <c r="X170" i="5" s="1"/>
  <c r="Y170" i="5"/>
  <c r="Z170" i="5" s="1"/>
  <c r="AA170" i="5"/>
  <c r="AB170" i="5"/>
  <c r="AC170" i="5"/>
  <c r="AD170" i="5" s="1"/>
  <c r="W171" i="5"/>
  <c r="X171" i="5" s="1"/>
  <c r="Y171" i="5"/>
  <c r="Z171" i="5" s="1"/>
  <c r="AA171" i="5"/>
  <c r="AB171" i="5" s="1"/>
  <c r="AC171" i="5"/>
  <c r="AD171" i="5" s="1"/>
  <c r="W172" i="5"/>
  <c r="X172" i="5" s="1"/>
  <c r="Y172" i="5"/>
  <c r="Z172" i="5" s="1"/>
  <c r="AA172" i="5"/>
  <c r="AB172" i="5" s="1"/>
  <c r="AC172" i="5"/>
  <c r="AD172" i="5" s="1"/>
  <c r="W173" i="5"/>
  <c r="X173" i="5" s="1"/>
  <c r="Y173" i="5"/>
  <c r="Z173" i="5" s="1"/>
  <c r="AA173" i="5"/>
  <c r="AB173" i="5" s="1"/>
  <c r="AC173" i="5"/>
  <c r="AD173" i="5" s="1"/>
  <c r="W174" i="5"/>
  <c r="X174" i="5" s="1"/>
  <c r="Y174" i="5"/>
  <c r="Z174" i="5" s="1"/>
  <c r="AA174" i="5"/>
  <c r="AB174" i="5" s="1"/>
  <c r="AC174" i="5"/>
  <c r="AD174" i="5"/>
  <c r="W175" i="5"/>
  <c r="X175" i="5" s="1"/>
  <c r="Y175" i="5"/>
  <c r="Z175" i="5" s="1"/>
  <c r="AA175" i="5"/>
  <c r="AB175" i="5" s="1"/>
  <c r="AC175" i="5"/>
  <c r="AD175" i="5" s="1"/>
  <c r="W176" i="5"/>
  <c r="X176" i="5" s="1"/>
  <c r="Y176" i="5"/>
  <c r="Z176" i="5" s="1"/>
  <c r="AA176" i="5"/>
  <c r="AB176" i="5"/>
  <c r="AC176" i="5"/>
  <c r="AD176" i="5"/>
  <c r="W177" i="5"/>
  <c r="X177" i="5" s="1"/>
  <c r="Y177" i="5"/>
  <c r="Z177" i="5" s="1"/>
  <c r="AA177" i="5"/>
  <c r="AB177" i="5" s="1"/>
  <c r="AC177" i="5"/>
  <c r="AD177" i="5" s="1"/>
  <c r="W178" i="5"/>
  <c r="X178" i="5" s="1"/>
  <c r="Y178" i="5"/>
  <c r="Z178" i="5" s="1"/>
  <c r="AA178" i="5"/>
  <c r="AB178" i="5"/>
  <c r="AC178" i="5"/>
  <c r="AD178" i="5" s="1"/>
  <c r="W179" i="5"/>
  <c r="X179" i="5" s="1"/>
  <c r="Y179" i="5"/>
  <c r="Z179" i="5" s="1"/>
  <c r="AA179" i="5"/>
  <c r="AB179" i="5" s="1"/>
  <c r="AC179" i="5"/>
  <c r="AD179" i="5" s="1"/>
  <c r="W180" i="5"/>
  <c r="X180" i="5" s="1"/>
  <c r="Y180" i="5"/>
  <c r="Z180" i="5" s="1"/>
  <c r="AA180" i="5"/>
  <c r="AB180" i="5" s="1"/>
  <c r="AC180" i="5"/>
  <c r="AD180" i="5" s="1"/>
  <c r="W181" i="5"/>
  <c r="X181" i="5" s="1"/>
  <c r="Y181" i="5"/>
  <c r="Z181" i="5" s="1"/>
  <c r="AA181" i="5"/>
  <c r="AB181" i="5" s="1"/>
  <c r="AC181" i="5"/>
  <c r="AD181" i="5" s="1"/>
  <c r="W182" i="5"/>
  <c r="X182" i="5" s="1"/>
  <c r="Y182" i="5"/>
  <c r="Z182" i="5" s="1"/>
  <c r="AA182" i="5"/>
  <c r="AB182" i="5" s="1"/>
  <c r="AC182" i="5"/>
  <c r="AD182" i="5"/>
  <c r="W183" i="5"/>
  <c r="X183" i="5" s="1"/>
  <c r="Y183" i="5"/>
  <c r="Z183" i="5" s="1"/>
  <c r="AA183" i="5"/>
  <c r="AB183" i="5" s="1"/>
  <c r="AC183" i="5"/>
  <c r="AD183" i="5" s="1"/>
  <c r="W184" i="5"/>
  <c r="X184" i="5" s="1"/>
  <c r="Y184" i="5"/>
  <c r="Z184" i="5" s="1"/>
  <c r="AA184" i="5"/>
  <c r="AB184" i="5"/>
  <c r="AC184" i="5"/>
  <c r="AD184" i="5"/>
  <c r="W185" i="5"/>
  <c r="X185" i="5" s="1"/>
  <c r="Y185" i="5"/>
  <c r="Z185" i="5" s="1"/>
  <c r="AA185" i="5"/>
  <c r="AB185" i="5" s="1"/>
  <c r="AC185" i="5"/>
  <c r="AD185" i="5" s="1"/>
  <c r="W186" i="5"/>
  <c r="X186" i="5" s="1"/>
  <c r="Y186" i="5"/>
  <c r="Z186" i="5" s="1"/>
  <c r="AA186" i="5"/>
  <c r="AB186" i="5"/>
  <c r="AC186" i="5"/>
  <c r="AD186" i="5" s="1"/>
  <c r="W187" i="5"/>
  <c r="X187" i="5" s="1"/>
  <c r="Y187" i="5"/>
  <c r="Z187" i="5" s="1"/>
  <c r="AA187" i="5"/>
  <c r="AB187" i="5" s="1"/>
  <c r="AC187" i="5"/>
  <c r="AD187" i="5" s="1"/>
  <c r="W188" i="5"/>
  <c r="X188" i="5" s="1"/>
  <c r="Y188" i="5"/>
  <c r="Z188" i="5" s="1"/>
  <c r="AA188" i="5"/>
  <c r="AB188" i="5" s="1"/>
  <c r="AC188" i="5"/>
  <c r="AD188" i="5" s="1"/>
  <c r="W189" i="5"/>
  <c r="X189" i="5" s="1"/>
  <c r="Y189" i="5"/>
  <c r="Z189" i="5" s="1"/>
  <c r="AA189" i="5"/>
  <c r="AB189" i="5" s="1"/>
  <c r="AC189" i="5"/>
  <c r="AD189" i="5" s="1"/>
  <c r="W190" i="5"/>
  <c r="X190" i="5" s="1"/>
  <c r="Y190" i="5"/>
  <c r="Z190" i="5" s="1"/>
  <c r="AA190" i="5"/>
  <c r="AB190" i="5" s="1"/>
  <c r="AC190" i="5"/>
  <c r="AD190" i="5"/>
  <c r="W191" i="5"/>
  <c r="X191" i="5" s="1"/>
  <c r="Y191" i="5"/>
  <c r="Z191" i="5" s="1"/>
  <c r="AA191" i="5"/>
  <c r="AB191" i="5" s="1"/>
  <c r="AC191" i="5"/>
  <c r="AD191" i="5" s="1"/>
  <c r="W192" i="5"/>
  <c r="X192" i="5" s="1"/>
  <c r="Y192" i="5"/>
  <c r="Z192" i="5" s="1"/>
  <c r="AA192" i="5"/>
  <c r="AB192" i="5"/>
  <c r="AC192" i="5"/>
  <c r="AD192" i="5"/>
  <c r="W193" i="5"/>
  <c r="X193" i="5" s="1"/>
  <c r="Y193" i="5"/>
  <c r="Z193" i="5" s="1"/>
  <c r="AA193" i="5"/>
  <c r="AB193" i="5" s="1"/>
  <c r="AC193" i="5"/>
  <c r="AD193" i="5" s="1"/>
  <c r="W194" i="5"/>
  <c r="X194" i="5" s="1"/>
  <c r="Y194" i="5"/>
  <c r="Z194" i="5" s="1"/>
  <c r="AA194" i="5"/>
  <c r="AB194" i="5"/>
  <c r="AC194" i="5"/>
  <c r="AD194" i="5" s="1"/>
  <c r="W195" i="5"/>
  <c r="X195" i="5" s="1"/>
  <c r="Y195" i="5"/>
  <c r="Z195" i="5" s="1"/>
  <c r="AA195" i="5"/>
  <c r="AB195" i="5" s="1"/>
  <c r="AC195" i="5"/>
  <c r="AD195" i="5" s="1"/>
  <c r="W196" i="5"/>
  <c r="X196" i="5" s="1"/>
  <c r="Y196" i="5"/>
  <c r="Z196" i="5" s="1"/>
  <c r="AA196" i="5"/>
  <c r="AB196" i="5" s="1"/>
  <c r="AC196" i="5"/>
  <c r="AD196" i="5" s="1"/>
  <c r="W197" i="5"/>
  <c r="X197" i="5" s="1"/>
  <c r="Y197" i="5"/>
  <c r="Z197" i="5" s="1"/>
  <c r="AA197" i="5"/>
  <c r="AB197" i="5" s="1"/>
  <c r="AC197" i="5"/>
  <c r="AD197" i="5" s="1"/>
  <c r="W198" i="5"/>
  <c r="X198" i="5" s="1"/>
  <c r="Y198" i="5"/>
  <c r="Z198" i="5" s="1"/>
  <c r="AA198" i="5"/>
  <c r="AB198" i="5" s="1"/>
  <c r="AC198" i="5"/>
  <c r="AD198" i="5"/>
  <c r="W199" i="5"/>
  <c r="X199" i="5" s="1"/>
  <c r="Y199" i="5"/>
  <c r="Z199" i="5" s="1"/>
  <c r="AA199" i="5"/>
  <c r="AB199" i="5" s="1"/>
  <c r="AC199" i="5"/>
  <c r="AD199" i="5" s="1"/>
  <c r="W200" i="5"/>
  <c r="X200" i="5" s="1"/>
  <c r="Y200" i="5"/>
  <c r="Z200" i="5" s="1"/>
  <c r="AA200" i="5"/>
  <c r="AB200" i="5"/>
  <c r="AC200" i="5"/>
  <c r="AD200" i="5"/>
  <c r="W201" i="5"/>
  <c r="X201" i="5" s="1"/>
  <c r="Y201" i="5"/>
  <c r="Z201" i="5" s="1"/>
  <c r="AA201" i="5"/>
  <c r="AB201" i="5" s="1"/>
  <c r="AC201" i="5"/>
  <c r="AD201" i="5" s="1"/>
  <c r="W202" i="5"/>
  <c r="X202" i="5" s="1"/>
  <c r="Y202" i="5"/>
  <c r="Z202" i="5" s="1"/>
  <c r="AA202" i="5"/>
  <c r="AB202" i="5"/>
  <c r="AC202" i="5"/>
  <c r="AD202" i="5" s="1"/>
  <c r="W203" i="5"/>
  <c r="X203" i="5" s="1"/>
  <c r="Y203" i="5"/>
  <c r="Z203" i="5" s="1"/>
  <c r="AA203" i="5"/>
  <c r="AB203" i="5" s="1"/>
  <c r="AC203" i="5"/>
  <c r="AD203" i="5" s="1"/>
  <c r="W204" i="5"/>
  <c r="X204" i="5"/>
  <c r="Y204" i="5"/>
  <c r="Z204" i="5" s="1"/>
  <c r="AA204" i="5"/>
  <c r="AB204" i="5" s="1"/>
  <c r="AC204" i="5"/>
  <c r="AD204" i="5"/>
  <c r="W205" i="5"/>
  <c r="X205" i="5" s="1"/>
  <c r="Y205" i="5"/>
  <c r="Z205" i="5" s="1"/>
  <c r="AA205" i="5"/>
  <c r="AB205" i="5" s="1"/>
  <c r="AC205" i="5"/>
  <c r="AD205" i="5" s="1"/>
  <c r="W206" i="5"/>
  <c r="X206" i="5" s="1"/>
  <c r="Y206" i="5"/>
  <c r="Z206" i="5"/>
  <c r="AA206" i="5"/>
  <c r="AB206" i="5"/>
  <c r="AC206" i="5"/>
  <c r="AD206" i="5" s="1"/>
  <c r="W207" i="5"/>
  <c r="X207" i="5" s="1"/>
  <c r="Y207" i="5"/>
  <c r="Z207" i="5" s="1"/>
  <c r="AA207" i="5"/>
  <c r="AB207" i="5" s="1"/>
  <c r="AC207" i="5"/>
  <c r="AD207" i="5" s="1"/>
  <c r="W208" i="5"/>
  <c r="X208" i="5"/>
  <c r="Y208" i="5"/>
  <c r="Z208" i="5" s="1"/>
  <c r="AA208" i="5"/>
  <c r="AB208" i="5" s="1"/>
  <c r="AC208" i="5"/>
  <c r="AD208" i="5"/>
  <c r="W209" i="5"/>
  <c r="X209" i="5" s="1"/>
  <c r="Y209" i="5"/>
  <c r="Z209" i="5" s="1"/>
  <c r="AA209" i="5"/>
  <c r="AB209" i="5" s="1"/>
  <c r="AC209" i="5"/>
  <c r="AD209" i="5" s="1"/>
  <c r="W210" i="5"/>
  <c r="X210" i="5" s="1"/>
  <c r="Y210" i="5"/>
  <c r="Z210" i="5"/>
  <c r="AA210" i="5"/>
  <c r="AB210" i="5"/>
  <c r="AC210" i="5"/>
  <c r="AD210" i="5" s="1"/>
  <c r="W211" i="5"/>
  <c r="X211" i="5" s="1"/>
  <c r="Y211" i="5"/>
  <c r="Z211" i="5" s="1"/>
  <c r="AA211" i="5"/>
  <c r="AB211" i="5" s="1"/>
  <c r="AC211" i="5"/>
  <c r="AD211" i="5" s="1"/>
  <c r="W212" i="5"/>
  <c r="X212" i="5"/>
  <c r="Y212" i="5"/>
  <c r="Z212" i="5" s="1"/>
  <c r="AA212" i="5"/>
  <c r="AB212" i="5" s="1"/>
  <c r="AC212" i="5"/>
  <c r="AD212" i="5"/>
  <c r="W213" i="5"/>
  <c r="X213" i="5" s="1"/>
  <c r="Y213" i="5"/>
  <c r="Z213" i="5" s="1"/>
  <c r="AA213" i="5"/>
  <c r="AB213" i="5" s="1"/>
  <c r="AC213" i="5"/>
  <c r="AD213" i="5" s="1"/>
  <c r="W214" i="5"/>
  <c r="X214" i="5" s="1"/>
  <c r="Y214" i="5"/>
  <c r="Z214" i="5"/>
  <c r="AA214" i="5"/>
  <c r="AB214" i="5"/>
  <c r="AC214" i="5"/>
  <c r="AD214" i="5" s="1"/>
  <c r="W215" i="5"/>
  <c r="X215" i="5" s="1"/>
  <c r="Y215" i="5"/>
  <c r="Z215" i="5" s="1"/>
  <c r="AA215" i="5"/>
  <c r="AB215" i="5" s="1"/>
  <c r="AC215" i="5"/>
  <c r="AD215" i="5" s="1"/>
  <c r="W216" i="5"/>
  <c r="X216" i="5"/>
  <c r="Y216" i="5"/>
  <c r="Z216" i="5" s="1"/>
  <c r="AA216" i="5"/>
  <c r="AB216" i="5" s="1"/>
  <c r="AC216" i="5"/>
  <c r="AD216" i="5"/>
  <c r="W217" i="5"/>
  <c r="X217" i="5" s="1"/>
  <c r="Y217" i="5"/>
  <c r="Z217" i="5" s="1"/>
  <c r="AA217" i="5"/>
  <c r="AB217" i="5" s="1"/>
  <c r="AC217" i="5"/>
  <c r="AD217" i="5" s="1"/>
  <c r="W218" i="5"/>
  <c r="X218" i="5" s="1"/>
  <c r="Y218" i="5"/>
  <c r="Z218" i="5"/>
  <c r="AA218" i="5"/>
  <c r="AB218" i="5"/>
  <c r="AC218" i="5"/>
  <c r="AD218" i="5" s="1"/>
  <c r="W219" i="5"/>
  <c r="X219" i="5" s="1"/>
  <c r="Y219" i="5"/>
  <c r="Z219" i="5" s="1"/>
  <c r="AA219" i="5"/>
  <c r="AB219" i="5" s="1"/>
  <c r="AC219" i="5"/>
  <c r="AD219" i="5" s="1"/>
  <c r="W220" i="5"/>
  <c r="X220" i="5"/>
  <c r="Y220" i="5"/>
  <c r="Z220" i="5" s="1"/>
  <c r="AA220" i="5"/>
  <c r="AB220" i="5" s="1"/>
  <c r="AC220" i="5"/>
  <c r="AD220" i="5"/>
  <c r="W221" i="5"/>
  <c r="X221" i="5" s="1"/>
  <c r="Y221" i="5"/>
  <c r="Z221" i="5" s="1"/>
  <c r="AA221" i="5"/>
  <c r="AB221" i="5" s="1"/>
  <c r="AC221" i="5"/>
  <c r="AD221" i="5" s="1"/>
  <c r="W222" i="5"/>
  <c r="X222" i="5" s="1"/>
  <c r="Y222" i="5"/>
  <c r="Z222" i="5"/>
  <c r="AA222" i="5"/>
  <c r="AB222" i="5"/>
  <c r="AC222" i="5"/>
  <c r="AD222" i="5" s="1"/>
  <c r="W223" i="5"/>
  <c r="X223" i="5" s="1"/>
  <c r="Y223" i="5"/>
  <c r="Z223" i="5" s="1"/>
  <c r="AA223" i="5"/>
  <c r="AB223" i="5" s="1"/>
  <c r="AC223" i="5"/>
  <c r="AD223" i="5" s="1"/>
  <c r="W224" i="5"/>
  <c r="X224" i="5"/>
  <c r="Y224" i="5"/>
  <c r="Z224" i="5" s="1"/>
  <c r="AA224" i="5"/>
  <c r="AB224" i="5" s="1"/>
  <c r="AC224" i="5"/>
  <c r="AD224" i="5"/>
  <c r="W225" i="5"/>
  <c r="X225" i="5" s="1"/>
  <c r="Y225" i="5"/>
  <c r="Z225" i="5" s="1"/>
  <c r="AA225" i="5"/>
  <c r="AB225" i="5" s="1"/>
  <c r="AC225" i="5"/>
  <c r="AD225" i="5" s="1"/>
  <c r="W226" i="5"/>
  <c r="X226" i="5" s="1"/>
  <c r="Y226" i="5"/>
  <c r="Z226" i="5"/>
  <c r="AA226" i="5"/>
  <c r="AB226" i="5"/>
  <c r="AC226" i="5"/>
  <c r="AD226" i="5" s="1"/>
  <c r="W227" i="5"/>
  <c r="X227" i="5" s="1"/>
  <c r="Y227" i="5"/>
  <c r="Z227" i="5" s="1"/>
  <c r="AA227" i="5"/>
  <c r="AB227" i="5" s="1"/>
  <c r="AC227" i="5"/>
  <c r="AD227" i="5" s="1"/>
  <c r="W228" i="5"/>
  <c r="X228" i="5"/>
  <c r="Y228" i="5"/>
  <c r="Z228" i="5" s="1"/>
  <c r="AA228" i="5"/>
  <c r="AB228" i="5" s="1"/>
  <c r="AC228" i="5"/>
  <c r="AD228" i="5"/>
  <c r="W229" i="5"/>
  <c r="X229" i="5" s="1"/>
  <c r="Y229" i="5"/>
  <c r="Z229" i="5" s="1"/>
  <c r="AA229" i="5"/>
  <c r="AB229" i="5" s="1"/>
  <c r="AC229" i="5"/>
  <c r="AD229" i="5" s="1"/>
  <c r="W230" i="5"/>
  <c r="X230" i="5" s="1"/>
  <c r="Y230" i="5"/>
  <c r="Z230" i="5"/>
  <c r="AA230" i="5"/>
  <c r="AB230" i="5"/>
  <c r="AC230" i="5"/>
  <c r="AD230" i="5" s="1"/>
  <c r="W231" i="5"/>
  <c r="X231" i="5" s="1"/>
  <c r="Y231" i="5"/>
  <c r="Z231" i="5" s="1"/>
  <c r="AA231" i="5"/>
  <c r="AB231" i="5" s="1"/>
  <c r="AC231" i="5"/>
  <c r="AD231" i="5" s="1"/>
  <c r="W232" i="5"/>
  <c r="X232" i="5"/>
  <c r="Y232" i="5"/>
  <c r="Z232" i="5" s="1"/>
  <c r="AA232" i="5"/>
  <c r="AB232" i="5" s="1"/>
  <c r="AC232" i="5"/>
  <c r="AD232" i="5"/>
  <c r="W233" i="5"/>
  <c r="X233" i="5" s="1"/>
  <c r="Y233" i="5"/>
  <c r="Z233" i="5" s="1"/>
  <c r="AA233" i="5"/>
  <c r="AB233" i="5" s="1"/>
  <c r="AC233" i="5"/>
  <c r="AD233" i="5" s="1"/>
  <c r="W234" i="5"/>
  <c r="X234" i="5" s="1"/>
  <c r="Y234" i="5"/>
  <c r="Z234" i="5"/>
  <c r="AA234" i="5"/>
  <c r="AB234" i="5"/>
  <c r="AC234" i="5"/>
  <c r="AD234" i="5" s="1"/>
  <c r="W235" i="5"/>
  <c r="X235" i="5" s="1"/>
  <c r="Y235" i="5"/>
  <c r="Z235" i="5" s="1"/>
  <c r="AA235" i="5"/>
  <c r="AB235" i="5" s="1"/>
  <c r="AC235" i="5"/>
  <c r="AD235" i="5" s="1"/>
  <c r="W236" i="5"/>
  <c r="X236" i="5"/>
  <c r="Y236" i="5"/>
  <c r="Z236" i="5" s="1"/>
  <c r="AA236" i="5"/>
  <c r="AB236" i="5" s="1"/>
  <c r="AC236" i="5"/>
  <c r="AD236" i="5"/>
  <c r="W237" i="5"/>
  <c r="X237" i="5" s="1"/>
  <c r="Y237" i="5"/>
  <c r="Z237" i="5" s="1"/>
  <c r="AA237" i="5"/>
  <c r="AB237" i="5" s="1"/>
  <c r="AC237" i="5"/>
  <c r="AD237" i="5" s="1"/>
  <c r="W238" i="5"/>
  <c r="X238" i="5" s="1"/>
  <c r="Y238" i="5"/>
  <c r="Z238" i="5"/>
  <c r="AA238" i="5"/>
  <c r="AB238" i="5"/>
  <c r="AC238" i="5"/>
  <c r="AD238" i="5" s="1"/>
  <c r="W239" i="5"/>
  <c r="X239" i="5" s="1"/>
  <c r="Y239" i="5"/>
  <c r="Z239" i="5" s="1"/>
  <c r="AA239" i="5"/>
  <c r="AB239" i="5" s="1"/>
  <c r="AC239" i="5"/>
  <c r="AD239" i="5" s="1"/>
  <c r="W240" i="5"/>
  <c r="X240" i="5"/>
  <c r="Y240" i="5"/>
  <c r="Z240" i="5" s="1"/>
  <c r="AA240" i="5"/>
  <c r="AB240" i="5" s="1"/>
  <c r="AC240" i="5"/>
  <c r="AD240" i="5"/>
  <c r="W241" i="5"/>
  <c r="X241" i="5" s="1"/>
  <c r="Y241" i="5"/>
  <c r="Z241" i="5" s="1"/>
  <c r="AA241" i="5"/>
  <c r="AB241" i="5" s="1"/>
  <c r="AC241" i="5"/>
  <c r="AD241" i="5" s="1"/>
  <c r="W242" i="5"/>
  <c r="X242" i="5" s="1"/>
  <c r="Y242" i="5"/>
  <c r="Z242" i="5"/>
  <c r="AA242" i="5"/>
  <c r="AB242" i="5"/>
  <c r="AC242" i="5"/>
  <c r="AD242" i="5" s="1"/>
  <c r="W243" i="5"/>
  <c r="X243" i="5" s="1"/>
  <c r="Y243" i="5"/>
  <c r="Z243" i="5" s="1"/>
  <c r="AA243" i="5"/>
  <c r="AB243" i="5" s="1"/>
  <c r="AC243" i="5"/>
  <c r="AD243" i="5" s="1"/>
  <c r="W244" i="5"/>
  <c r="X244" i="5"/>
  <c r="Y244" i="5"/>
  <c r="Z244" i="5" s="1"/>
  <c r="AA244" i="5"/>
  <c r="AB244" i="5" s="1"/>
  <c r="AC244" i="5"/>
  <c r="AD244" i="5"/>
  <c r="W245" i="5"/>
  <c r="X245" i="5" s="1"/>
  <c r="Y245" i="5"/>
  <c r="Z245" i="5" s="1"/>
  <c r="AA245" i="5"/>
  <c r="AB245" i="5" s="1"/>
  <c r="AC245" i="5"/>
  <c r="AD245" i="5" s="1"/>
  <c r="W246" i="5"/>
  <c r="X246" i="5" s="1"/>
  <c r="Y246" i="5"/>
  <c r="Z246" i="5"/>
  <c r="AA246" i="5"/>
  <c r="AB246" i="5"/>
  <c r="AC246" i="5"/>
  <c r="AD246" i="5" s="1"/>
  <c r="W247" i="5"/>
  <c r="X247" i="5" s="1"/>
  <c r="Y247" i="5"/>
  <c r="Z247" i="5" s="1"/>
  <c r="AA247" i="5"/>
  <c r="AB247" i="5" s="1"/>
  <c r="AC247" i="5"/>
  <c r="AD247" i="5" s="1"/>
  <c r="W248" i="5"/>
  <c r="X248" i="5"/>
  <c r="Y248" i="5"/>
  <c r="Z248" i="5" s="1"/>
  <c r="AA248" i="5"/>
  <c r="AB248" i="5" s="1"/>
  <c r="AC248" i="5"/>
  <c r="AD248" i="5"/>
  <c r="W249" i="5"/>
  <c r="X249" i="5" s="1"/>
  <c r="Y249" i="5"/>
  <c r="Z249" i="5" s="1"/>
  <c r="AA249" i="5"/>
  <c r="AB249" i="5" s="1"/>
  <c r="AC249" i="5"/>
  <c r="AD249" i="5" s="1"/>
  <c r="W250" i="5"/>
  <c r="X250" i="5" s="1"/>
  <c r="Y250" i="5"/>
  <c r="Z250" i="5"/>
  <c r="AA250" i="5"/>
  <c r="AB250" i="5"/>
  <c r="AC250" i="5"/>
  <c r="AD250" i="5" s="1"/>
  <c r="W251" i="5"/>
  <c r="X251" i="5" s="1"/>
  <c r="Y251" i="5"/>
  <c r="Z251" i="5" s="1"/>
  <c r="AA251" i="5"/>
  <c r="AB251" i="5" s="1"/>
  <c r="AC251" i="5"/>
  <c r="AD251" i="5" s="1"/>
  <c r="W252" i="5"/>
  <c r="X252" i="5"/>
  <c r="Y252" i="5"/>
  <c r="Z252" i="5" s="1"/>
  <c r="AA252" i="5"/>
  <c r="AB252" i="5" s="1"/>
  <c r="AC252" i="5"/>
  <c r="AD252" i="5"/>
  <c r="W253" i="5"/>
  <c r="X253" i="5" s="1"/>
  <c r="Y253" i="5"/>
  <c r="Z253" i="5" s="1"/>
  <c r="AA253" i="5"/>
  <c r="AB253" i="5" s="1"/>
  <c r="AC253" i="5"/>
  <c r="AD253" i="5" s="1"/>
  <c r="W254" i="5"/>
  <c r="X254" i="5" s="1"/>
  <c r="Y254" i="5"/>
  <c r="Z254" i="5"/>
  <c r="AA254" i="5"/>
  <c r="AB254" i="5"/>
  <c r="AC254" i="5"/>
  <c r="AD254" i="5" s="1"/>
  <c r="W255" i="5"/>
  <c r="X255" i="5" s="1"/>
  <c r="Y255" i="5"/>
  <c r="Z255" i="5" s="1"/>
  <c r="AA255" i="5"/>
  <c r="AB255" i="5" s="1"/>
  <c r="AC255" i="5"/>
  <c r="AD255" i="5" s="1"/>
  <c r="W256" i="5"/>
  <c r="X256" i="5"/>
  <c r="Y256" i="5"/>
  <c r="Z256" i="5" s="1"/>
  <c r="AA256" i="5"/>
  <c r="AB256" i="5" s="1"/>
  <c r="AC256" i="5"/>
  <c r="AD256" i="5"/>
  <c r="W257" i="5"/>
  <c r="X257" i="5" s="1"/>
  <c r="Y257" i="5"/>
  <c r="Z257" i="5" s="1"/>
  <c r="AA257" i="5"/>
  <c r="AB257" i="5" s="1"/>
  <c r="AC257" i="5"/>
  <c r="AD257" i="5" s="1"/>
  <c r="W258" i="5"/>
  <c r="X258" i="5" s="1"/>
  <c r="Y258" i="5"/>
  <c r="Z258" i="5"/>
  <c r="AA258" i="5"/>
  <c r="AB258" i="5"/>
  <c r="AC258" i="5"/>
  <c r="AD258" i="5" s="1"/>
  <c r="W259" i="5"/>
  <c r="X259" i="5" s="1"/>
  <c r="Y259" i="5"/>
  <c r="Z259" i="5" s="1"/>
  <c r="AA259" i="5"/>
  <c r="AB259" i="5" s="1"/>
  <c r="AC259" i="5"/>
  <c r="AD259" i="5" s="1"/>
  <c r="W260" i="5"/>
  <c r="X260" i="5"/>
  <c r="Y260" i="5"/>
  <c r="Z260" i="5" s="1"/>
  <c r="AA260" i="5"/>
  <c r="AB260" i="5" s="1"/>
  <c r="AC260" i="5"/>
  <c r="AD260" i="5"/>
  <c r="W261" i="5"/>
  <c r="X261" i="5" s="1"/>
  <c r="Y261" i="5"/>
  <c r="Z261" i="5" s="1"/>
  <c r="AA261" i="5"/>
  <c r="AB261" i="5" s="1"/>
  <c r="AC261" i="5"/>
  <c r="AD261" i="5" s="1"/>
  <c r="W262" i="5"/>
  <c r="X262" i="5" s="1"/>
  <c r="Y262" i="5"/>
  <c r="Z262" i="5"/>
  <c r="AA262" i="5"/>
  <c r="AB262" i="5"/>
  <c r="AC262" i="5"/>
  <c r="AD262" i="5" s="1"/>
  <c r="W263" i="5"/>
  <c r="X263" i="5" s="1"/>
  <c r="Y263" i="5"/>
  <c r="Z263" i="5" s="1"/>
  <c r="AA263" i="5"/>
  <c r="AB263" i="5" s="1"/>
  <c r="AC263" i="5"/>
  <c r="AD263" i="5" s="1"/>
  <c r="W264" i="5"/>
  <c r="X264" i="5"/>
  <c r="Y264" i="5"/>
  <c r="Z264" i="5" s="1"/>
  <c r="AA264" i="5"/>
  <c r="AB264" i="5" s="1"/>
  <c r="AC264" i="5"/>
  <c r="AD264" i="5"/>
  <c r="W265" i="5"/>
  <c r="X265" i="5" s="1"/>
  <c r="Y265" i="5"/>
  <c r="Z265" i="5" s="1"/>
  <c r="AA265" i="5"/>
  <c r="AB265" i="5" s="1"/>
  <c r="AC265" i="5"/>
  <c r="AD265" i="5" s="1"/>
  <c r="W266" i="5"/>
  <c r="X266" i="5" s="1"/>
  <c r="Y266" i="5"/>
  <c r="Z266" i="5"/>
  <c r="AA266" i="5"/>
  <c r="AB266" i="5"/>
  <c r="AC266" i="5"/>
  <c r="AD266" i="5" s="1"/>
  <c r="W267" i="5"/>
  <c r="X267" i="5" s="1"/>
  <c r="Y267" i="5"/>
  <c r="Z267" i="5" s="1"/>
  <c r="AA267" i="5"/>
  <c r="AB267" i="5" s="1"/>
  <c r="AC267" i="5"/>
  <c r="AD267" i="5" s="1"/>
  <c r="W268" i="5"/>
  <c r="X268" i="5"/>
  <c r="Y268" i="5"/>
  <c r="Z268" i="5" s="1"/>
  <c r="AA268" i="5"/>
  <c r="AB268" i="5" s="1"/>
  <c r="AC268" i="5"/>
  <c r="AD268" i="5"/>
  <c r="W269" i="5"/>
  <c r="X269" i="5" s="1"/>
  <c r="Y269" i="5"/>
  <c r="Z269" i="5" s="1"/>
  <c r="AA269" i="5"/>
  <c r="AB269" i="5" s="1"/>
  <c r="AC269" i="5"/>
  <c r="AD269" i="5" s="1"/>
  <c r="W270" i="5"/>
  <c r="X270" i="5" s="1"/>
  <c r="Y270" i="5"/>
  <c r="Z270" i="5"/>
  <c r="AA270" i="5"/>
  <c r="AB270" i="5"/>
  <c r="AC270" i="5"/>
  <c r="AD270" i="5" s="1"/>
  <c r="W271" i="5"/>
  <c r="X271" i="5" s="1"/>
  <c r="Y271" i="5"/>
  <c r="Z271" i="5" s="1"/>
  <c r="AA271" i="5"/>
  <c r="AB271" i="5" s="1"/>
  <c r="AC271" i="5"/>
  <c r="AD271" i="5" s="1"/>
  <c r="W272" i="5"/>
  <c r="X272" i="5"/>
  <c r="Y272" i="5"/>
  <c r="Z272" i="5" s="1"/>
  <c r="AA272" i="5"/>
  <c r="AB272" i="5" s="1"/>
  <c r="AC272" i="5"/>
  <c r="AD272" i="5"/>
  <c r="W273" i="5"/>
  <c r="X273" i="5" s="1"/>
  <c r="Y273" i="5"/>
  <c r="Z273" i="5" s="1"/>
  <c r="AA273" i="5"/>
  <c r="AB273" i="5" s="1"/>
  <c r="AC273" i="5"/>
  <c r="AD273" i="5" s="1"/>
  <c r="W274" i="5"/>
  <c r="X274" i="5" s="1"/>
  <c r="Y274" i="5"/>
  <c r="Z274" i="5"/>
  <c r="AA274" i="5"/>
  <c r="AB274" i="5"/>
  <c r="AC274" i="5"/>
  <c r="AD274" i="5" s="1"/>
  <c r="W275" i="5"/>
  <c r="X275" i="5" s="1"/>
  <c r="Y275" i="5"/>
  <c r="Z275" i="5" s="1"/>
  <c r="AA275" i="5"/>
  <c r="AB275" i="5" s="1"/>
  <c r="AC275" i="5"/>
  <c r="AD275" i="5" s="1"/>
  <c r="W276" i="5"/>
  <c r="X276" i="5"/>
  <c r="Y276" i="5"/>
  <c r="Z276" i="5" s="1"/>
  <c r="AA276" i="5"/>
  <c r="AB276" i="5" s="1"/>
  <c r="AC276" i="5"/>
  <c r="AD276" i="5"/>
  <c r="W277" i="5"/>
  <c r="X277" i="5" s="1"/>
  <c r="Y277" i="5"/>
  <c r="Z277" i="5" s="1"/>
  <c r="AA277" i="5"/>
  <c r="AB277" i="5" s="1"/>
  <c r="AC277" i="5"/>
  <c r="AD277" i="5" s="1"/>
  <c r="W278" i="5"/>
  <c r="X278" i="5" s="1"/>
  <c r="Y278" i="5"/>
  <c r="Z278" i="5"/>
  <c r="AA278" i="5"/>
  <c r="AB278" i="5"/>
  <c r="AC278" i="5"/>
  <c r="AD278" i="5" s="1"/>
  <c r="W279" i="5"/>
  <c r="X279" i="5" s="1"/>
  <c r="Y279" i="5"/>
  <c r="Z279" i="5" s="1"/>
  <c r="AA279" i="5"/>
  <c r="AB279" i="5" s="1"/>
  <c r="AC279" i="5"/>
  <c r="AD279" i="5" s="1"/>
  <c r="W280" i="5"/>
  <c r="X280" i="5"/>
  <c r="Y280" i="5"/>
  <c r="Z280" i="5" s="1"/>
  <c r="AA280" i="5"/>
  <c r="AB280" i="5" s="1"/>
  <c r="AC280" i="5"/>
  <c r="AD280" i="5"/>
  <c r="W281" i="5"/>
  <c r="X281" i="5" s="1"/>
  <c r="Y281" i="5"/>
  <c r="Z281" i="5" s="1"/>
  <c r="AA281" i="5"/>
  <c r="AB281" i="5" s="1"/>
  <c r="AC281" i="5"/>
  <c r="AD281" i="5" s="1"/>
  <c r="W282" i="5"/>
  <c r="X282" i="5" s="1"/>
  <c r="Y282" i="5"/>
  <c r="Z282" i="5"/>
  <c r="AA282" i="5"/>
  <c r="AB282" i="5"/>
  <c r="AC282" i="5"/>
  <c r="AD282" i="5" s="1"/>
  <c r="W283" i="5"/>
  <c r="X283" i="5" s="1"/>
  <c r="Y283" i="5"/>
  <c r="Z283" i="5" s="1"/>
  <c r="AA283" i="5"/>
  <c r="AB283" i="5" s="1"/>
  <c r="AC283" i="5"/>
  <c r="AD283" i="5" s="1"/>
  <c r="W284" i="5"/>
  <c r="X284" i="5"/>
  <c r="Y284" i="5"/>
  <c r="Z284" i="5" s="1"/>
  <c r="AA284" i="5"/>
  <c r="AB284" i="5" s="1"/>
  <c r="AC284" i="5"/>
  <c r="AD284" i="5"/>
  <c r="W285" i="5"/>
  <c r="X285" i="5" s="1"/>
  <c r="Y285" i="5"/>
  <c r="Z285" i="5" s="1"/>
  <c r="AA285" i="5"/>
  <c r="AB285" i="5" s="1"/>
  <c r="AC285" i="5"/>
  <c r="AD285" i="5" s="1"/>
  <c r="W286" i="5"/>
  <c r="X286" i="5" s="1"/>
  <c r="Y286" i="5"/>
  <c r="Z286" i="5"/>
  <c r="AA286" i="5"/>
  <c r="AB286" i="5"/>
  <c r="AC286" i="5"/>
  <c r="AD286" i="5" s="1"/>
  <c r="W287" i="5"/>
  <c r="X287" i="5" s="1"/>
  <c r="Y287" i="5"/>
  <c r="Z287" i="5" s="1"/>
  <c r="AA287" i="5"/>
  <c r="AB287" i="5" s="1"/>
  <c r="AC287" i="5"/>
  <c r="AD287" i="5" s="1"/>
  <c r="W288" i="5"/>
  <c r="X288" i="5"/>
  <c r="Y288" i="5"/>
  <c r="Z288" i="5" s="1"/>
  <c r="AA288" i="5"/>
  <c r="AB288" i="5" s="1"/>
  <c r="AC288" i="5"/>
  <c r="AD288" i="5"/>
  <c r="W289" i="5"/>
  <c r="X289" i="5" s="1"/>
  <c r="Y289" i="5"/>
  <c r="Z289" i="5" s="1"/>
  <c r="AA289" i="5"/>
  <c r="AB289" i="5" s="1"/>
  <c r="AC289" i="5"/>
  <c r="AD289" i="5" s="1"/>
  <c r="W290" i="5"/>
  <c r="X290" i="5" s="1"/>
  <c r="Y290" i="5"/>
  <c r="Z290" i="5"/>
  <c r="AA290" i="5"/>
  <c r="AB290" i="5"/>
  <c r="AC290" i="5"/>
  <c r="AD290" i="5" s="1"/>
  <c r="W291" i="5"/>
  <c r="X291" i="5" s="1"/>
  <c r="Y291" i="5"/>
  <c r="Z291" i="5" s="1"/>
  <c r="AA291" i="5"/>
  <c r="AB291" i="5" s="1"/>
  <c r="AC291" i="5"/>
  <c r="AD291" i="5" s="1"/>
  <c r="W292" i="5"/>
  <c r="X292" i="5"/>
  <c r="Y292" i="5"/>
  <c r="Z292" i="5" s="1"/>
  <c r="AA292" i="5"/>
  <c r="AB292" i="5" s="1"/>
  <c r="AC292" i="5"/>
  <c r="AD292" i="5"/>
  <c r="W293" i="5"/>
  <c r="X293" i="5" s="1"/>
  <c r="Y293" i="5"/>
  <c r="Z293" i="5" s="1"/>
  <c r="AA293" i="5"/>
  <c r="AB293" i="5" s="1"/>
  <c r="AC293" i="5"/>
  <c r="AD293" i="5" s="1"/>
  <c r="W294" i="5"/>
  <c r="X294" i="5" s="1"/>
  <c r="Y294" i="5"/>
  <c r="Z294" i="5"/>
  <c r="AA294" i="5"/>
  <c r="AB294" i="5"/>
  <c r="AC294" i="5"/>
  <c r="AD294" i="5" s="1"/>
  <c r="W295" i="5"/>
  <c r="X295" i="5" s="1"/>
  <c r="Y295" i="5"/>
  <c r="Z295" i="5" s="1"/>
  <c r="AA295" i="5"/>
  <c r="AB295" i="5" s="1"/>
  <c r="AC295" i="5"/>
  <c r="AD295" i="5" s="1"/>
  <c r="W296" i="5"/>
  <c r="X296" i="5"/>
  <c r="Y296" i="5"/>
  <c r="Z296" i="5" s="1"/>
  <c r="AA296" i="5"/>
  <c r="AB296" i="5" s="1"/>
  <c r="AC296" i="5"/>
  <c r="AD296" i="5"/>
  <c r="W297" i="5"/>
  <c r="X297" i="5" s="1"/>
  <c r="Y297" i="5"/>
  <c r="Z297" i="5" s="1"/>
  <c r="AA297" i="5"/>
  <c r="AB297" i="5" s="1"/>
  <c r="AC297" i="5"/>
  <c r="AD297" i="5" s="1"/>
  <c r="W298" i="5"/>
  <c r="X298" i="5" s="1"/>
  <c r="Y298" i="5"/>
  <c r="Z298" i="5"/>
  <c r="AA298" i="5"/>
  <c r="AB298" i="5"/>
  <c r="AC298" i="5"/>
  <c r="AD298" i="5" s="1"/>
  <c r="W299" i="5"/>
  <c r="X299" i="5" s="1"/>
  <c r="Y299" i="5"/>
  <c r="Z299" i="5" s="1"/>
  <c r="AA299" i="5"/>
  <c r="AB299" i="5" s="1"/>
  <c r="AC299" i="5"/>
  <c r="AD299" i="5" s="1"/>
  <c r="W300" i="5"/>
  <c r="X300" i="5"/>
  <c r="Y300" i="5"/>
  <c r="Z300" i="5" s="1"/>
  <c r="AA300" i="5"/>
  <c r="AB300" i="5" s="1"/>
  <c r="AC300" i="5"/>
  <c r="AD300" i="5"/>
  <c r="W301" i="5"/>
  <c r="X301" i="5" s="1"/>
  <c r="Y301" i="5"/>
  <c r="Z301" i="5" s="1"/>
  <c r="AA301" i="5"/>
  <c r="AB301" i="5" s="1"/>
  <c r="AC301" i="5"/>
  <c r="AD301" i="5" s="1"/>
  <c r="W302" i="5"/>
  <c r="X302" i="5" s="1"/>
  <c r="Y302" i="5"/>
  <c r="Z302" i="5"/>
  <c r="AA302" i="5"/>
  <c r="AB302" i="5"/>
  <c r="AC302" i="5"/>
  <c r="AD302" i="5" s="1"/>
  <c r="W303" i="5"/>
  <c r="X303" i="5" s="1"/>
  <c r="Y303" i="5"/>
  <c r="Z303" i="5" s="1"/>
  <c r="AA303" i="5"/>
  <c r="AB303" i="5" s="1"/>
  <c r="AC303" i="5"/>
  <c r="AD303" i="5" s="1"/>
  <c r="AC4" i="5"/>
  <c r="AD4" i="5" s="1"/>
  <c r="AA4" i="5"/>
  <c r="AB4" i="5" s="1"/>
  <c r="Y4" i="5"/>
  <c r="Z4" i="5" s="1"/>
  <c r="W4" i="5"/>
  <c r="X4" i="5" s="1"/>
  <c r="AE219" i="5" l="1"/>
  <c r="AE24" i="5"/>
  <c r="AE20" i="5"/>
  <c r="T40" i="9"/>
  <c r="AV13" i="9" s="1"/>
  <c r="T36" i="9"/>
  <c r="AV12" i="9" s="1"/>
  <c r="T32" i="9"/>
  <c r="AV11" i="9" s="1"/>
  <c r="T28" i="9"/>
  <c r="AV10" i="9" s="1"/>
  <c r="T24" i="9"/>
  <c r="AV9" i="9" s="1"/>
  <c r="T20" i="9"/>
  <c r="AV8" i="9" s="1"/>
  <c r="T16" i="9"/>
  <c r="AV7" i="9" s="1"/>
  <c r="T12" i="9"/>
  <c r="AV6" i="9" s="1"/>
  <c r="T8" i="9"/>
  <c r="AV5" i="9" s="1"/>
  <c r="AE28" i="5"/>
  <c r="AE211" i="5"/>
  <c r="AE81" i="5"/>
  <c r="AE49" i="5"/>
  <c r="AE171" i="5"/>
  <c r="AE151" i="5"/>
  <c r="AE147" i="5"/>
  <c r="AE143" i="5"/>
  <c r="AE139" i="5"/>
  <c r="AE111" i="5"/>
  <c r="AE93" i="5"/>
  <c r="AE89" i="5"/>
  <c r="AE85" i="5"/>
  <c r="AE215" i="5"/>
  <c r="AE155" i="5"/>
  <c r="AE135" i="5"/>
  <c r="AE131" i="5"/>
  <c r="AE127" i="5"/>
  <c r="AE123" i="5"/>
  <c r="AE119" i="5"/>
  <c r="AE115" i="5"/>
  <c r="AE65" i="5"/>
  <c r="AE61" i="5"/>
  <c r="AE57" i="5"/>
  <c r="AE53" i="5"/>
  <c r="AE195" i="5"/>
  <c r="AE191" i="5"/>
  <c r="AE187" i="5"/>
  <c r="AE183" i="5"/>
  <c r="AE179" i="5"/>
  <c r="AE175" i="5"/>
  <c r="AE97" i="5"/>
  <c r="AE32" i="5"/>
  <c r="AE207" i="5"/>
  <c r="AE203" i="5"/>
  <c r="AE199" i="5"/>
  <c r="AE167" i="5"/>
  <c r="AE163" i="5"/>
  <c r="AE159" i="5"/>
  <c r="AE107" i="5"/>
  <c r="AE103" i="5"/>
  <c r="AE99" i="5"/>
  <c r="AE77" i="5"/>
  <c r="AE73" i="5"/>
  <c r="AE69" i="5"/>
  <c r="AE45" i="5"/>
  <c r="AE41" i="5"/>
  <c r="AE36" i="5"/>
  <c r="AE16" i="5"/>
  <c r="AE4" i="5"/>
  <c r="AE213" i="5"/>
  <c r="AE205" i="5"/>
  <c r="AE197" i="5"/>
  <c r="AE189" i="5"/>
  <c r="AE181" i="5"/>
  <c r="AE173" i="5"/>
  <c r="AE165" i="5"/>
  <c r="AE157" i="5"/>
  <c r="AE149" i="5"/>
  <c r="AE141" i="5"/>
  <c r="AE133" i="5"/>
  <c r="AE125" i="5"/>
  <c r="AE117" i="5"/>
  <c r="AE109" i="5"/>
  <c r="AE101" i="5"/>
  <c r="AE8" i="5"/>
  <c r="AE300" i="5"/>
  <c r="AE298" i="5"/>
  <c r="AE292" i="5"/>
  <c r="AE286" i="5"/>
  <c r="AE284" i="5"/>
  <c r="AE282" i="5"/>
  <c r="AE280" i="5"/>
  <c r="AE278" i="5"/>
  <c r="AE276" i="5"/>
  <c r="AE274" i="5"/>
  <c r="AE272" i="5"/>
  <c r="AE270" i="5"/>
  <c r="AE268" i="5"/>
  <c r="AE266" i="5"/>
  <c r="AE264" i="5"/>
  <c r="AE262" i="5"/>
  <c r="AE260" i="5"/>
  <c r="AE258" i="5"/>
  <c r="AE256" i="5"/>
  <c r="AE254" i="5"/>
  <c r="AE252" i="5"/>
  <c r="AE250" i="5"/>
  <c r="AE248" i="5"/>
  <c r="AE246" i="5"/>
  <c r="AE244" i="5"/>
  <c r="AE242" i="5"/>
  <c r="AE240" i="5"/>
  <c r="AE238" i="5"/>
  <c r="AE236" i="5"/>
  <c r="AE234" i="5"/>
  <c r="AE232" i="5"/>
  <c r="AE230" i="5"/>
  <c r="AE228" i="5"/>
  <c r="AE226" i="5"/>
  <c r="AE224" i="5"/>
  <c r="AE222" i="5"/>
  <c r="AE302" i="5"/>
  <c r="AE296" i="5"/>
  <c r="AE294" i="5"/>
  <c r="AE290" i="5"/>
  <c r="AE288" i="5"/>
  <c r="AE217" i="5"/>
  <c r="AE209" i="5"/>
  <c r="AE201" i="5"/>
  <c r="AE193" i="5"/>
  <c r="AE185" i="5"/>
  <c r="AE177" i="5"/>
  <c r="AE169" i="5"/>
  <c r="AE161" i="5"/>
  <c r="AE153" i="5"/>
  <c r="AE145" i="5"/>
  <c r="AE137" i="5"/>
  <c r="AE129" i="5"/>
  <c r="AE121" i="5"/>
  <c r="AE113" i="5"/>
  <c r="AE105" i="5"/>
  <c r="AE12" i="5"/>
  <c r="AE5" i="5"/>
  <c r="AE221" i="5"/>
  <c r="AE303" i="5"/>
  <c r="AE301" i="5"/>
  <c r="AE299" i="5"/>
  <c r="AE297" i="5"/>
  <c r="AE295" i="5"/>
  <c r="AE293" i="5"/>
  <c r="AE291" i="5"/>
  <c r="AE289" i="5"/>
  <c r="AE287" i="5"/>
  <c r="AE285" i="5"/>
  <c r="AE283" i="5"/>
  <c r="AE281" i="5"/>
  <c r="AE279" i="5"/>
  <c r="AE277" i="5"/>
  <c r="AE275" i="5"/>
  <c r="AE273" i="5"/>
  <c r="AE271" i="5"/>
  <c r="AE269" i="5"/>
  <c r="AE267" i="5"/>
  <c r="AE265" i="5"/>
  <c r="AE263" i="5"/>
  <c r="AE261" i="5"/>
  <c r="AE259" i="5"/>
  <c r="AE257" i="5"/>
  <c r="AE255" i="5"/>
  <c r="AE253" i="5"/>
  <c r="AE251" i="5"/>
  <c r="AE249" i="5"/>
  <c r="AE247" i="5"/>
  <c r="AE245" i="5"/>
  <c r="AE243" i="5"/>
  <c r="AE241" i="5"/>
  <c r="AE239" i="5"/>
  <c r="AE237" i="5"/>
  <c r="AE235" i="5"/>
  <c r="AE233" i="5"/>
  <c r="AE231" i="5"/>
  <c r="AE229" i="5"/>
  <c r="AE227" i="5"/>
  <c r="AE225" i="5"/>
  <c r="AE223" i="5"/>
  <c r="AE220" i="5"/>
  <c r="AE216" i="5"/>
  <c r="AE212" i="5"/>
  <c r="AE208" i="5"/>
  <c r="AE204" i="5"/>
  <c r="AE200" i="5"/>
  <c r="AE196" i="5"/>
  <c r="AE192" i="5"/>
  <c r="AE188" i="5"/>
  <c r="AE184" i="5"/>
  <c r="AE180" i="5"/>
  <c r="AE176" i="5"/>
  <c r="AE172" i="5"/>
  <c r="AE168" i="5"/>
  <c r="AE164" i="5"/>
  <c r="AE160" i="5"/>
  <c r="AE156" i="5"/>
  <c r="AE152" i="5"/>
  <c r="AE148" i="5"/>
  <c r="AE144" i="5"/>
  <c r="AE140" i="5"/>
  <c r="AE136" i="5"/>
  <c r="AE132" i="5"/>
  <c r="AE128" i="5"/>
  <c r="AE124" i="5"/>
  <c r="AE120" i="5"/>
  <c r="AE116" i="5"/>
  <c r="AE112" i="5"/>
  <c r="AE108" i="5"/>
  <c r="AE104" i="5"/>
  <c r="AE100" i="5"/>
  <c r="AE95" i="5"/>
  <c r="AE94" i="5"/>
  <c r="AE87" i="5"/>
  <c r="AE86" i="5"/>
  <c r="AE79" i="5"/>
  <c r="AE78" i="5"/>
  <c r="AE71" i="5"/>
  <c r="AE70" i="5"/>
  <c r="AE63" i="5"/>
  <c r="AE62" i="5"/>
  <c r="AE55" i="5"/>
  <c r="AE54" i="5"/>
  <c r="AE47" i="5"/>
  <c r="AE46" i="5"/>
  <c r="AE39" i="5"/>
  <c r="AE38" i="5"/>
  <c r="AE37" i="5"/>
  <c r="AE30" i="5"/>
  <c r="AE29" i="5"/>
  <c r="AE22" i="5"/>
  <c r="AE21" i="5"/>
  <c r="AE14" i="5"/>
  <c r="AE13" i="5"/>
  <c r="AE6" i="5"/>
  <c r="AE218" i="5"/>
  <c r="AE214" i="5"/>
  <c r="AE210" i="5"/>
  <c r="AE206" i="5"/>
  <c r="AE202" i="5"/>
  <c r="AE198" i="5"/>
  <c r="AE194" i="5"/>
  <c r="AE190" i="5"/>
  <c r="AE186" i="5"/>
  <c r="AE182" i="5"/>
  <c r="AE178" i="5"/>
  <c r="AE174" i="5"/>
  <c r="AE170" i="5"/>
  <c r="AE166" i="5"/>
  <c r="AE162" i="5"/>
  <c r="AE158" i="5"/>
  <c r="AE154" i="5"/>
  <c r="AE150" i="5"/>
  <c r="AE146" i="5"/>
  <c r="AE142" i="5"/>
  <c r="AE138" i="5"/>
  <c r="AE134" i="5"/>
  <c r="AE130" i="5"/>
  <c r="AE126" i="5"/>
  <c r="AE122" i="5"/>
  <c r="AE118" i="5"/>
  <c r="AE114" i="5"/>
  <c r="AE110" i="5"/>
  <c r="AE106" i="5"/>
  <c r="AE102" i="5"/>
  <c r="AE98" i="5"/>
  <c r="AE91" i="5"/>
  <c r="AE90" i="5"/>
  <c r="AE83" i="5"/>
  <c r="AE82" i="5"/>
  <c r="AE75" i="5"/>
  <c r="AE74" i="5"/>
  <c r="AE67" i="5"/>
  <c r="AE66" i="5"/>
  <c r="AE59" i="5"/>
  <c r="AE58" i="5"/>
  <c r="AE51" i="5"/>
  <c r="AE50" i="5"/>
  <c r="AE43" i="5"/>
  <c r="AE42" i="5"/>
  <c r="AE96" i="5"/>
  <c r="AE92" i="5"/>
  <c r="AE88" i="5"/>
  <c r="AE84" i="5"/>
  <c r="AE80" i="5"/>
  <c r="AE76" i="5"/>
  <c r="AE72" i="5"/>
  <c r="AE68" i="5"/>
  <c r="AE64" i="5"/>
  <c r="AE60" i="5"/>
  <c r="AE56" i="5"/>
  <c r="AE52" i="5"/>
  <c r="AE48" i="5"/>
  <c r="AE44" i="5"/>
  <c r="AE40" i="5"/>
  <c r="AE34" i="5"/>
  <c r="AE33" i="5"/>
  <c r="AE26" i="5"/>
  <c r="AE25" i="5"/>
  <c r="AE18" i="5"/>
  <c r="AE17" i="5"/>
  <c r="AE10" i="5"/>
  <c r="AE9" i="5"/>
  <c r="AE35" i="5"/>
  <c r="AE31" i="5"/>
  <c r="AE27" i="5"/>
  <c r="AE23" i="5"/>
  <c r="AE19" i="5"/>
  <c r="AE15" i="5"/>
  <c r="AE11" i="5"/>
  <c r="AE7" i="5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" i="2"/>
  <c r="AD7" i="2"/>
  <c r="AD8" i="2"/>
  <c r="AD9" i="2"/>
  <c r="AD10" i="2"/>
  <c r="AD11" i="2"/>
  <c r="AD12" i="2"/>
  <c r="AD5" i="2"/>
  <c r="U6" i="2" l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5" i="2"/>
  <c r="N3919" i="5" l="1"/>
  <c r="N3918" i="5"/>
  <c r="N3917" i="5"/>
  <c r="N3916" i="5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5" i="2"/>
</calcChain>
</file>

<file path=xl/sharedStrings.xml><?xml version="1.0" encoding="utf-8"?>
<sst xmlns="http://schemas.openxmlformats.org/spreadsheetml/2006/main" count="326" uniqueCount="218">
  <si>
    <t>Таблица очков</t>
  </si>
  <si>
    <t>"Защитник Отечества"</t>
  </si>
  <si>
    <t>среди юношей  допризывного и призывного возраста</t>
  </si>
  <si>
    <t>очки</t>
  </si>
  <si>
    <t>стрельба (Ш3ВП)</t>
  </si>
  <si>
    <t>Подтягивание на высокой перекладине</t>
  </si>
  <si>
    <t>Плавание</t>
  </si>
  <si>
    <t>бег 100м</t>
  </si>
  <si>
    <t>метание гранаты 700 гр</t>
  </si>
  <si>
    <t>бег 3000м</t>
  </si>
  <si>
    <t>Лыжная гонка          5 км</t>
  </si>
  <si>
    <t>метание гранаты                700 гр</t>
  </si>
  <si>
    <t>Очки</t>
  </si>
  <si>
    <t>Стрельба</t>
  </si>
  <si>
    <t>№</t>
  </si>
  <si>
    <t>Фамилия, имя</t>
  </si>
  <si>
    <t>Название учреждения</t>
  </si>
  <si>
    <t>Номер</t>
  </si>
  <si>
    <t>Подт.</t>
  </si>
  <si>
    <t>Бег 3000м</t>
  </si>
  <si>
    <t>Сумма     баллов</t>
  </si>
  <si>
    <t>Дешук Александр</t>
  </si>
  <si>
    <t>Лаврушко Александр</t>
  </si>
  <si>
    <t>Павлов Дмитрий</t>
  </si>
  <si>
    <t>Воробей Александр</t>
  </si>
  <si>
    <t>Лыжи</t>
  </si>
  <si>
    <t>Кол-во лет</t>
  </si>
  <si>
    <t xml:space="preserve">Соревнования по прикладному физкультурно-спортивному комплексу                                                                                                      "Защитник Отечества"  (юноши 15-16 лет)                     </t>
  </si>
  <si>
    <t>Гимн 1</t>
  </si>
  <si>
    <t>Тимофеевич Марк</t>
  </si>
  <si>
    <t>Гимн 4</t>
  </si>
  <si>
    <t>Свецкий Ал-др</t>
  </si>
  <si>
    <t>Горошко Марк</t>
  </si>
  <si>
    <t>Костюк Алексей</t>
  </si>
  <si>
    <t>Заболотный Олег</t>
  </si>
  <si>
    <t>Гимн 9</t>
  </si>
  <si>
    <t>Стасюкевич Илья</t>
  </si>
  <si>
    <t>Моджер Влад.</t>
  </si>
  <si>
    <t>Лукьянов Максим</t>
  </si>
  <si>
    <t>Куличков Никита</t>
  </si>
  <si>
    <t>Савоневский Веслав</t>
  </si>
  <si>
    <t>Полещук Илья</t>
  </si>
  <si>
    <t>Копытич Виталий</t>
  </si>
  <si>
    <t>Печников Сергей</t>
  </si>
  <si>
    <t>Следь Влад</t>
  </si>
  <si>
    <t>Лукашевич Евгений</t>
  </si>
  <si>
    <t>Дейкало Артур</t>
  </si>
  <si>
    <t>Лысцев Антон</t>
  </si>
  <si>
    <t>Копко Кирилл</t>
  </si>
  <si>
    <t>Васильев Влад</t>
  </si>
  <si>
    <t>Гриб Роман</t>
  </si>
  <si>
    <t>Янец Влад</t>
  </si>
  <si>
    <t>Григенч Ярослав</t>
  </si>
  <si>
    <t>Жвирбля Павел</t>
  </si>
  <si>
    <t>Петревич Артём</t>
  </si>
  <si>
    <t>Михневич Влад</t>
  </si>
  <si>
    <t>Дембицкий Ал-др</t>
  </si>
  <si>
    <t>Пугач Эдуард</t>
  </si>
  <si>
    <t>Голтвяницкий Ал-др</t>
  </si>
  <si>
    <t>Власенко Олег</t>
  </si>
  <si>
    <t>Ткачук Павел</t>
  </si>
  <si>
    <t>Чекавый Ян</t>
  </si>
  <si>
    <t>Шимбаревич Дмитрий</t>
  </si>
  <si>
    <t>Утыро Ал-др</t>
  </si>
  <si>
    <t>Бенаш Кирилл</t>
  </si>
  <si>
    <t>Соколов Д.</t>
  </si>
  <si>
    <t>Гимн 3</t>
  </si>
  <si>
    <t>Рывков Д.</t>
  </si>
  <si>
    <t>К…….. А.</t>
  </si>
  <si>
    <t>Железный Н.</t>
  </si>
  <si>
    <t>Ханько Алексей</t>
  </si>
  <si>
    <t>Гимн 7</t>
  </si>
  <si>
    <t>Малюгин Дима</t>
  </si>
  <si>
    <t>Матусевич Е.</t>
  </si>
  <si>
    <t>Черников А.</t>
  </si>
  <si>
    <t>Августинович В.</t>
  </si>
  <si>
    <t>Николаев Рома</t>
  </si>
  <si>
    <t>Поплавский Андрей</t>
  </si>
  <si>
    <t>Шершень Вадим</t>
  </si>
  <si>
    <t>Козел Дмитрий</t>
  </si>
  <si>
    <t>Нежинский Артур</t>
  </si>
  <si>
    <t>Сидляревич Г.</t>
  </si>
  <si>
    <t>Гайдук А.</t>
  </si>
  <si>
    <t>Сидорчук М.</t>
  </si>
  <si>
    <t>Талонец Арт.</t>
  </si>
  <si>
    <t>Дуль Никита</t>
  </si>
  <si>
    <t>Синицын М.</t>
  </si>
  <si>
    <t>Квятковский И.</t>
  </si>
  <si>
    <t>Кучинский К.</t>
  </si>
  <si>
    <t>Бобко Д.</t>
  </si>
  <si>
    <t>Богушевич В.</t>
  </si>
  <si>
    <t>Шарель А.</t>
  </si>
  <si>
    <t>Королёк Сергей</t>
  </si>
  <si>
    <t>Кунаш Павел</t>
  </si>
  <si>
    <t>Едешко Влад</t>
  </si>
  <si>
    <t>Прокунин Николай</t>
  </si>
  <si>
    <t>Бычков Павел</t>
  </si>
  <si>
    <t>Лозовский Андрей</t>
  </si>
  <si>
    <t>Шиматович Антон</t>
  </si>
  <si>
    <t>Белицкий Денис</t>
  </si>
  <si>
    <t>Шилай Андрей</t>
  </si>
  <si>
    <t>Кедук Эдуард</t>
  </si>
  <si>
    <t>Купцов Павел</t>
  </si>
  <si>
    <t>Шушин Алексей</t>
  </si>
  <si>
    <t>Поменять Бег</t>
  </si>
  <si>
    <t>Бег</t>
  </si>
  <si>
    <t>К-во лет</t>
  </si>
  <si>
    <t>Р</t>
  </si>
  <si>
    <t>О</t>
  </si>
  <si>
    <t>Сумма</t>
  </si>
  <si>
    <t>Итоговое      место</t>
  </si>
  <si>
    <t>Бег 100 м</t>
  </si>
  <si>
    <t>Метание</t>
  </si>
  <si>
    <t>Гимн.</t>
  </si>
  <si>
    <t>ГУО</t>
  </si>
  <si>
    <t>Сумма         очков</t>
  </si>
  <si>
    <t>Областная спартакиада по программе многоборья ’’Защитник Отечества“                                                                                         для юношей допризывного и призывного возраста среди ГУО</t>
  </si>
  <si>
    <t xml:space="preserve">Мостовский </t>
  </si>
  <si>
    <t>Зельвенский</t>
  </si>
  <si>
    <t>Щучинский</t>
  </si>
  <si>
    <t>Ошмянский</t>
  </si>
  <si>
    <t>Район</t>
  </si>
  <si>
    <t>Островецкий</t>
  </si>
  <si>
    <t>Слонимский</t>
  </si>
  <si>
    <t>Сморгонский</t>
  </si>
  <si>
    <t>Октябрьский</t>
  </si>
  <si>
    <t>Вороновский</t>
  </si>
  <si>
    <t>Свислочский</t>
  </si>
  <si>
    <t>Берестовицкий</t>
  </si>
  <si>
    <t>Новогрудский</t>
  </si>
  <si>
    <t>Дятловский</t>
  </si>
  <si>
    <t>Гимназия</t>
  </si>
  <si>
    <t>лицей</t>
  </si>
  <si>
    <t>Березовка 3</t>
  </si>
  <si>
    <t>Березовка гимн</t>
  </si>
  <si>
    <t>Березовка сш2</t>
  </si>
  <si>
    <t>Мещеня Антон</t>
  </si>
  <si>
    <t>Богдевич Владислав</t>
  </si>
  <si>
    <t>Блескин Давид</t>
  </si>
  <si>
    <t>Костецкий Виктор</t>
  </si>
  <si>
    <t>Николайчик Вадим</t>
  </si>
  <si>
    <t>Шейно Константин</t>
  </si>
  <si>
    <t>Малявский Артем</t>
  </si>
  <si>
    <t>Тиханович Алексей</t>
  </si>
  <si>
    <t>Корелический</t>
  </si>
  <si>
    <t>Подполухо Павел</t>
  </si>
  <si>
    <t>Медведь Илья</t>
  </si>
  <si>
    <t>Лихута Денис</t>
  </si>
  <si>
    <t>Лецко Антон</t>
  </si>
  <si>
    <t>Живулько Николай</t>
  </si>
  <si>
    <t>Буйкевич Геннадий</t>
  </si>
  <si>
    <t>Сафошкин Роман</t>
  </si>
  <si>
    <t>Полхович Святослав</t>
  </si>
  <si>
    <t>Герасимчик Эдуард</t>
  </si>
  <si>
    <t>Будревич Дмитрий</t>
  </si>
  <si>
    <t>Сульжицкий Макс</t>
  </si>
  <si>
    <t>Пушненков Антон</t>
  </si>
  <si>
    <t xml:space="preserve">Ивьевский </t>
  </si>
  <si>
    <t>Диколов Евгений</t>
  </si>
  <si>
    <t>Лашаковский Павел</t>
  </si>
  <si>
    <t>Бычко Никита</t>
  </si>
  <si>
    <t>Ашейчик Олег</t>
  </si>
  <si>
    <t xml:space="preserve">Лидский </t>
  </si>
  <si>
    <t>Юруть Елизар</t>
  </si>
  <si>
    <t>Самусенко Илья</t>
  </si>
  <si>
    <t>Абрамчик Кирилл</t>
  </si>
  <si>
    <t>Головенко Евгений</t>
  </si>
  <si>
    <t>Еч Артем</t>
  </si>
  <si>
    <t>Пухович Данила</t>
  </si>
  <si>
    <t>Сосна Кирилл</t>
  </si>
  <si>
    <t>Блашкевич Иьля</t>
  </si>
  <si>
    <t>Белава Роман</t>
  </si>
  <si>
    <t>Ботвич Валентин</t>
  </si>
  <si>
    <t>Черкас Евгений</t>
  </si>
  <si>
    <t>Мословецкий Владимир</t>
  </si>
  <si>
    <t>Стрелковский Еремей</t>
  </si>
  <si>
    <t>Дорошевич Павел</t>
  </si>
  <si>
    <t>Еремейчик Николай</t>
  </si>
  <si>
    <t>Каширец Сергей</t>
  </si>
  <si>
    <t>Петюшик Вадим</t>
  </si>
  <si>
    <t>Захарчук Денис</t>
  </si>
  <si>
    <t>Волчкевич Алексей</t>
  </si>
  <si>
    <t>Афанасенков Евгений</t>
  </si>
  <si>
    <t>Заяц Дмитрий</t>
  </si>
  <si>
    <t>Трофимчик Алексей</t>
  </si>
  <si>
    <t>Семерник Антон</t>
  </si>
  <si>
    <t>Алексей Юрий</t>
  </si>
  <si>
    <t>Федосевич Дмитрий</t>
  </si>
  <si>
    <t>Хмелевский Владислав</t>
  </si>
  <si>
    <t>Виюк Артем</t>
  </si>
  <si>
    <t xml:space="preserve">Волковысский </t>
  </si>
  <si>
    <t>Олескевич Павел</t>
  </si>
  <si>
    <t>Ивашко Никита</t>
  </si>
  <si>
    <t>Пригожий Денис</t>
  </si>
  <si>
    <t>Строк Юрий</t>
  </si>
  <si>
    <t xml:space="preserve">Гродненский </t>
  </si>
  <si>
    <t>Кулаковский Андрей</t>
  </si>
  <si>
    <t>Козел Игорь</t>
  </si>
  <si>
    <t>Евец Никита</t>
  </si>
  <si>
    <t>Романов Евгений</t>
  </si>
  <si>
    <t xml:space="preserve">Ленинский </t>
  </si>
  <si>
    <t>Сушко Денис</t>
  </si>
  <si>
    <t>Ефимов Владислав</t>
  </si>
  <si>
    <t>Рукша Павел</t>
  </si>
  <si>
    <t>Карпейчик Никита</t>
  </si>
  <si>
    <t>Кузьма Алексей</t>
  </si>
  <si>
    <t>Барановский Валерий</t>
  </si>
  <si>
    <t>Загурский Андрей</t>
  </si>
  <si>
    <t>Андриевский Ярослав</t>
  </si>
  <si>
    <t>Дремо Александр</t>
  </si>
  <si>
    <t>Мосевич Эрнест</t>
  </si>
  <si>
    <t>Колпак Денис</t>
  </si>
  <si>
    <t>Ковалевский Анджей</t>
  </si>
  <si>
    <t>Гончаров Никита</t>
  </si>
  <si>
    <t>Матысик Алексей</t>
  </si>
  <si>
    <t>Курило Александр</t>
  </si>
  <si>
    <t>Красницкий Денис</t>
  </si>
  <si>
    <t>Геренг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</si>
</sst>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mm:ss.00"/>
    <numFmt numFmtId="167" formatCode="m:ss.0"/>
    <numFmt numFmtId="168" formatCode="0.000"/>
  </numFmts>
  <fonts count="4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Bernard MT Condensed"/>
      <family val="1"/>
    </font>
    <font>
      <sz val="11"/>
      <color theme="1"/>
      <name val="Bernard MT Condensed"/>
      <family val="1"/>
    </font>
    <font>
      <b/>
      <sz val="11"/>
      <color theme="1"/>
      <name val="Baskerville Old Face"/>
      <family val="1"/>
    </font>
    <font>
      <sz val="10"/>
      <name val="Arial"/>
      <family val="2"/>
      <charset val="204"/>
    </font>
    <font>
      <b/>
      <i/>
      <sz val="12"/>
      <name val="Book Antiqua"/>
      <family val="1"/>
      <charset val="204"/>
    </font>
    <font>
      <i/>
      <sz val="8"/>
      <name val="Arial"/>
      <family val="2"/>
      <charset val="204"/>
    </font>
    <font>
      <b/>
      <sz val="8"/>
      <name val="Bodoni MT Black"/>
      <family val="1"/>
    </font>
    <font>
      <sz val="9"/>
      <name val="Book Antiqua"/>
      <family val="1"/>
      <charset val="204"/>
    </font>
    <font>
      <b/>
      <i/>
      <sz val="11"/>
      <name val="Book Antiqua"/>
      <family val="1"/>
      <charset val="204"/>
    </font>
    <font>
      <sz val="10"/>
      <color indexed="9"/>
      <name val="Bodoni MT Black"/>
      <family val="1"/>
    </font>
    <font>
      <b/>
      <sz val="12"/>
      <color indexed="9"/>
      <name val="Bodoni MT Black"/>
      <family val="1"/>
    </font>
    <font>
      <b/>
      <sz val="9"/>
      <name val="Book Antiqua"/>
      <family val="1"/>
      <charset val="204"/>
    </font>
    <font>
      <b/>
      <sz val="9"/>
      <color indexed="9"/>
      <name val="Bodoni MT Black"/>
      <family val="1"/>
    </font>
    <font>
      <sz val="10"/>
      <name val="Bodoni MT Black"/>
      <family val="1"/>
    </font>
    <font>
      <sz val="8"/>
      <name val="Arial"/>
      <family val="2"/>
      <charset val="204"/>
    </font>
    <font>
      <sz val="11"/>
      <name val="Palatino Linotype"/>
      <family val="1"/>
      <charset val="204"/>
    </font>
    <font>
      <i/>
      <sz val="11"/>
      <color rgb="FFFF0000"/>
      <name val="Bernard MT Condensed"/>
      <family val="1"/>
    </font>
    <font>
      <sz val="11"/>
      <color theme="0"/>
      <name val="Calibri"/>
      <family val="2"/>
      <charset val="204"/>
      <scheme val="minor"/>
    </font>
    <font>
      <b/>
      <sz val="11"/>
      <color theme="1"/>
      <name val="Berliner"/>
    </font>
    <font>
      <sz val="10"/>
      <color rgb="FFFF0000"/>
      <name val="Bodoni MT Black"/>
      <family val="1"/>
    </font>
    <font>
      <b/>
      <sz val="9"/>
      <color rgb="FFFF0000"/>
      <name val="Bodoni MT Black"/>
      <family val="1"/>
    </font>
    <font>
      <b/>
      <sz val="12"/>
      <name val="Book Antiqua"/>
      <family val="1"/>
      <charset val="204"/>
    </font>
    <font>
      <b/>
      <sz val="12"/>
      <color rgb="FF002060"/>
      <name val="Book Antiqua"/>
      <family val="1"/>
      <charset val="204"/>
    </font>
    <font>
      <sz val="12"/>
      <name val="Book Antiqua"/>
      <family val="1"/>
      <charset val="204"/>
    </font>
    <font>
      <b/>
      <i/>
      <sz val="12"/>
      <color rgb="FFFF0000"/>
      <name val="Book Antiqua"/>
      <family val="1"/>
      <charset val="204"/>
    </font>
    <font>
      <b/>
      <sz val="16"/>
      <name val="Adobe Garamond Pro Bold"/>
      <family val="1"/>
    </font>
    <font>
      <b/>
      <sz val="12"/>
      <name val="Modern No. 20"/>
      <family val="1"/>
    </font>
    <font>
      <b/>
      <sz val="16"/>
      <color rgb="FFFF0000"/>
      <name val="Modern No. 20"/>
      <family val="1"/>
    </font>
    <font>
      <b/>
      <sz val="14"/>
      <name val="Book Antiqua"/>
      <family val="1"/>
      <charset val="204"/>
    </font>
    <font>
      <sz val="14"/>
      <color theme="1"/>
      <name val="Bookman Old Style"/>
      <family val="1"/>
      <charset val="204"/>
    </font>
    <font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6"/>
      <name val="Modern No. 20"/>
      <family val="1"/>
    </font>
    <font>
      <b/>
      <sz val="14"/>
      <name val="Modern No. 20"/>
      <family val="1"/>
    </font>
    <font>
      <b/>
      <sz val="18"/>
      <name val="Berliner"/>
    </font>
    <font>
      <b/>
      <i/>
      <sz val="16"/>
      <name val="Berliner"/>
    </font>
    <font>
      <sz val="14"/>
      <color rgb="FFFF0000"/>
      <name val="Bodoni MT Black"/>
      <family val="1"/>
    </font>
    <font>
      <sz val="14"/>
      <name val="Bodoni MT Black"/>
      <family val="1"/>
    </font>
    <font>
      <i/>
      <sz val="12"/>
      <name val="Book Antiqua"/>
      <family val="1"/>
      <charset val="204"/>
    </font>
    <font>
      <b/>
      <sz val="14"/>
      <color theme="0"/>
      <name val="Bookman Old Style"/>
      <family val="1"/>
      <charset val="204"/>
    </font>
    <font>
      <b/>
      <sz val="18"/>
      <color theme="0"/>
      <name val="Berliner"/>
    </font>
    <font>
      <sz val="14"/>
      <color theme="0"/>
      <name val="Bookman Old Style"/>
      <family val="1"/>
      <charset val="204"/>
    </font>
    <font>
      <b/>
      <sz val="16"/>
      <name val="Bodoni MT Black"/>
      <family val="1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30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1" xfId="0" applyBorder="1"/>
    <xf numFmtId="2" fontId="3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 applyAlignment="1">
      <alignment horizontal="center"/>
    </xf>
    <xf numFmtId="47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7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47" fontId="3" fillId="0" borderId="13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165" fontId="7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center" vertical="top"/>
    </xf>
    <xf numFmtId="1" fontId="7" fillId="0" borderId="0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vertical="center"/>
    </xf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2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top"/>
    </xf>
    <xf numFmtId="0" fontId="8" fillId="0" borderId="1" xfId="1" applyNumberFormat="1" applyFont="1" applyFill="1" applyBorder="1" applyAlignment="1" applyProtection="1">
      <alignment horizontal="center" vertical="top"/>
    </xf>
    <xf numFmtId="1" fontId="7" fillId="0" borderId="1" xfId="1" applyNumberFormat="1" applyFont="1" applyFill="1" applyBorder="1" applyAlignment="1" applyProtection="1">
      <alignment horizontal="center" vertical="top"/>
    </xf>
    <xf numFmtId="0" fontId="13" fillId="0" borderId="1" xfId="1" applyFont="1" applyBorder="1" applyAlignment="1">
      <alignment horizontal="left" vertical="center" indent="1"/>
    </xf>
    <xf numFmtId="0" fontId="13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top"/>
    </xf>
    <xf numFmtId="0" fontId="12" fillId="0" borderId="1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indent="1"/>
    </xf>
    <xf numFmtId="0" fontId="13" fillId="0" borderId="1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0" fillId="0" borderId="17" xfId="1" applyNumberFormat="1" applyFont="1" applyFill="1" applyBorder="1" applyAlignment="1" applyProtection="1">
      <alignment horizontal="center" vertical="top"/>
    </xf>
    <xf numFmtId="0" fontId="12" fillId="0" borderId="16" xfId="1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 indent="1"/>
    </xf>
    <xf numFmtId="0" fontId="15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13" fillId="0" borderId="4" xfId="1" applyFont="1" applyBorder="1" applyAlignment="1">
      <alignment horizontal="left" vertical="center" indent="1"/>
    </xf>
    <xf numFmtId="0" fontId="13" fillId="0" borderId="1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 inden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2" fontId="10" fillId="0" borderId="17" xfId="1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textRotation="90"/>
    </xf>
    <xf numFmtId="2" fontId="10" fillId="0" borderId="1" xfId="1" applyNumberFormat="1" applyFont="1" applyBorder="1" applyAlignment="1">
      <alignment horizontal="center" vertical="center" textRotation="90"/>
    </xf>
    <xf numFmtId="0" fontId="10" fillId="0" borderId="1" xfId="1" applyFont="1" applyBorder="1" applyAlignment="1">
      <alignment horizontal="center" vertical="center" textRotation="90"/>
    </xf>
    <xf numFmtId="0" fontId="12" fillId="0" borderId="1" xfId="1" applyFont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top"/>
    </xf>
    <xf numFmtId="2" fontId="10" fillId="0" borderId="1" xfId="1" applyNumberFormat="1" applyFont="1" applyFill="1" applyBorder="1" applyAlignment="1" applyProtection="1">
      <alignment horizontal="center" vertical="top"/>
    </xf>
    <xf numFmtId="2" fontId="10" fillId="0" borderId="4" xfId="1" applyNumberFormat="1" applyFont="1" applyFill="1" applyBorder="1" applyAlignment="1" applyProtection="1">
      <alignment horizontal="center" vertical="top"/>
    </xf>
    <xf numFmtId="2" fontId="10" fillId="0" borderId="7" xfId="1" applyNumberFormat="1" applyFont="1" applyFill="1" applyBorder="1" applyAlignment="1" applyProtection="1">
      <alignment horizontal="center" vertical="top"/>
    </xf>
    <xf numFmtId="2" fontId="10" fillId="0" borderId="9" xfId="1" applyNumberFormat="1" applyFont="1" applyFill="1" applyBorder="1" applyAlignment="1" applyProtection="1">
      <alignment horizontal="center" vertical="top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9" fillId="0" borderId="0" xfId="0" applyFont="1"/>
    <xf numFmtId="167" fontId="10" fillId="0" borderId="19" xfId="1" applyNumberFormat="1" applyFont="1" applyBorder="1" applyAlignment="1">
      <alignment horizontal="center" vertical="center" textRotation="90"/>
    </xf>
    <xf numFmtId="0" fontId="14" fillId="0" borderId="19" xfId="1" applyFont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10" fillId="0" borderId="19" xfId="1" applyNumberFormat="1" applyFont="1" applyBorder="1" applyAlignment="1">
      <alignment horizontal="center" vertical="center" textRotation="90"/>
    </xf>
    <xf numFmtId="2" fontId="18" fillId="2" borderId="1" xfId="0" applyNumberFormat="1" applyFont="1" applyFill="1" applyBorder="1" applyAlignment="1">
      <alignment horizontal="center" vertical="center"/>
    </xf>
    <xf numFmtId="2" fontId="10" fillId="0" borderId="13" xfId="1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 applyProtection="1">
      <alignment vertical="top"/>
    </xf>
    <xf numFmtId="0" fontId="22" fillId="0" borderId="19" xfId="1" applyFont="1" applyBorder="1" applyAlignment="1">
      <alignment horizontal="center" vertical="center" textRotation="90"/>
    </xf>
    <xf numFmtId="0" fontId="22" fillId="0" borderId="1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0" fontId="27" fillId="5" borderId="25" xfId="0" applyNumberFormat="1" applyFont="1" applyFill="1" applyBorder="1" applyAlignment="1" applyProtection="1">
      <alignment horizontal="center" vertical="top"/>
    </xf>
    <xf numFmtId="0" fontId="27" fillId="5" borderId="26" xfId="0" applyNumberFormat="1" applyFont="1" applyFill="1" applyBorder="1" applyAlignment="1" applyProtection="1">
      <alignment horizontal="center" vertical="top"/>
    </xf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center" vertical="center" wrapText="1"/>
    </xf>
    <xf numFmtId="0" fontId="27" fillId="5" borderId="27" xfId="0" applyNumberFormat="1" applyFont="1" applyFill="1" applyBorder="1" applyAlignment="1" applyProtection="1">
      <alignment horizontal="center" vertical="top"/>
    </xf>
    <xf numFmtId="0" fontId="0" fillId="0" borderId="28" xfId="0" applyBorder="1"/>
    <xf numFmtId="2" fontId="0" fillId="0" borderId="0" xfId="0" applyNumberFormat="1"/>
    <xf numFmtId="0" fontId="31" fillId="0" borderId="0" xfId="0" applyFont="1" applyAlignment="1">
      <alignment horizontal="left" indent="1"/>
    </xf>
    <xf numFmtId="0" fontId="19" fillId="2" borderId="0" xfId="0" applyFont="1" applyFill="1"/>
    <xf numFmtId="0" fontId="23" fillId="2" borderId="35" xfId="0" applyNumberFormat="1" applyFont="1" applyFill="1" applyBorder="1" applyAlignment="1" applyProtection="1">
      <alignment horizontal="center" vertical="center" wrapText="1"/>
    </xf>
    <xf numFmtId="2" fontId="23" fillId="2" borderId="35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left" vertical="center" wrapText="1" indent="1"/>
    </xf>
    <xf numFmtId="0" fontId="25" fillId="2" borderId="42" xfId="0" applyNumberFormat="1" applyFont="1" applyFill="1" applyBorder="1" applyAlignment="1" applyProtection="1">
      <alignment horizontal="center" vertical="center" wrapText="1"/>
    </xf>
    <xf numFmtId="0" fontId="25" fillId="2" borderId="13" xfId="0" applyNumberFormat="1" applyFont="1" applyFill="1" applyBorder="1" applyAlignment="1" applyProtection="1">
      <alignment horizontal="center" vertical="center" wrapText="1"/>
    </xf>
    <xf numFmtId="0" fontId="25" fillId="2" borderId="5" xfId="0" applyNumberFormat="1" applyFont="1" applyFill="1" applyBorder="1" applyAlignment="1" applyProtection="1">
      <alignment horizontal="center" vertical="center" wrapText="1"/>
    </xf>
    <xf numFmtId="2" fontId="25" fillId="2" borderId="5" xfId="0" applyNumberFormat="1" applyFont="1" applyFill="1" applyBorder="1" applyAlignment="1" applyProtection="1">
      <alignment horizontal="center" vertical="center" wrapText="1"/>
    </xf>
    <xf numFmtId="2" fontId="23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5" fillId="2" borderId="4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 wrapText="1"/>
    </xf>
    <xf numFmtId="2" fontId="2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31" fillId="2" borderId="0" xfId="0" applyFont="1" applyFill="1" applyAlignment="1">
      <alignment horizontal="left" inden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34" fillId="2" borderId="0" xfId="0" applyFont="1" applyFill="1"/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/>
    </xf>
    <xf numFmtId="0" fontId="40" fillId="2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1" fillId="2" borderId="5" xfId="0" applyNumberFormat="1" applyFont="1" applyFill="1" applyBorder="1" applyAlignment="1" applyProtection="1">
      <alignment horizontal="center" vertical="center" wrapText="1"/>
    </xf>
    <xf numFmtId="0" fontId="41" fillId="2" borderId="1" xfId="0" applyNumberFormat="1" applyFont="1" applyFill="1" applyBorder="1" applyAlignment="1" applyProtection="1">
      <alignment horizontal="center" vertical="center" wrapText="1"/>
    </xf>
    <xf numFmtId="0" fontId="32" fillId="2" borderId="0" xfId="0" applyFont="1" applyFill="1" applyAlignment="1">
      <alignment horizontal="left" indent="1"/>
    </xf>
    <xf numFmtId="0" fontId="33" fillId="2" borderId="1" xfId="0" applyNumberFormat="1" applyFont="1" applyFill="1" applyBorder="1" applyAlignment="1" applyProtection="1">
      <alignment horizontal="left" vertical="top" indent="1"/>
    </xf>
    <xf numFmtId="0" fontId="37" fillId="2" borderId="1" xfId="0" applyFont="1" applyFill="1" applyBorder="1" applyAlignment="1">
      <alignment horizontal="center" vertical="center"/>
    </xf>
    <xf numFmtId="0" fontId="13" fillId="2" borderId="39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33" fillId="2" borderId="32" xfId="0" applyNumberFormat="1" applyFont="1" applyFill="1" applyBorder="1" applyAlignment="1" applyProtection="1">
      <alignment horizontal="left" vertical="top" indent="1"/>
    </xf>
    <xf numFmtId="0" fontId="37" fillId="2" borderId="32" xfId="0" applyFont="1" applyFill="1" applyBorder="1" applyAlignment="1">
      <alignment horizontal="center" vertical="center"/>
    </xf>
    <xf numFmtId="0" fontId="23" fillId="2" borderId="21" xfId="0" applyNumberFormat="1" applyFont="1" applyFill="1" applyBorder="1" applyAlignment="1" applyProtection="1">
      <alignment horizontal="center" vertical="center" wrapText="1"/>
    </xf>
    <xf numFmtId="0" fontId="23" fillId="2" borderId="22" xfId="0" applyNumberFormat="1" applyFont="1" applyFill="1" applyBorder="1" applyAlignment="1" applyProtection="1">
      <alignment horizontal="center" vertical="center" wrapText="1"/>
    </xf>
    <xf numFmtId="0" fontId="44" fillId="2" borderId="0" xfId="0" applyFont="1" applyFill="1" applyAlignment="1">
      <alignment horizontal="left" indent="1"/>
    </xf>
    <xf numFmtId="0" fontId="42" fillId="2" borderId="0" xfId="0" applyNumberFormat="1" applyFont="1" applyFill="1" applyBorder="1" applyAlignment="1" applyProtection="1">
      <alignment horizontal="left" vertical="top" indent="1"/>
    </xf>
    <xf numFmtId="0" fontId="43" fillId="2" borderId="0" xfId="0" applyFont="1" applyFill="1" applyBorder="1" applyAlignment="1">
      <alignment horizontal="center" vertical="center"/>
    </xf>
    <xf numFmtId="0" fontId="23" fillId="2" borderId="14" xfId="0" applyNumberFormat="1" applyFont="1" applyFill="1" applyBorder="1" applyAlignment="1" applyProtection="1">
      <alignment horizontal="center" vertical="center" wrapText="1"/>
    </xf>
    <xf numFmtId="0" fontId="23" fillId="2" borderId="42" xfId="0" applyNumberFormat="1" applyFont="1" applyFill="1" applyBorder="1" applyAlignment="1" applyProtection="1">
      <alignment horizontal="center" vertical="center" wrapText="1"/>
    </xf>
    <xf numFmtId="0" fontId="23" fillId="2" borderId="43" xfId="0" applyNumberFormat="1" applyFont="1" applyFill="1" applyBorder="1" applyAlignment="1" applyProtection="1">
      <alignment horizontal="center" vertical="center" wrapText="1"/>
    </xf>
    <xf numFmtId="0" fontId="27" fillId="2" borderId="47" xfId="0" applyNumberFormat="1" applyFont="1" applyFill="1" applyBorder="1" applyAlignment="1" applyProtection="1">
      <alignment horizontal="center" vertical="top"/>
    </xf>
    <xf numFmtId="0" fontId="38" fillId="2" borderId="48" xfId="0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 applyProtection="1">
      <alignment horizontal="center" vertical="top"/>
    </xf>
    <xf numFmtId="0" fontId="38" fillId="2" borderId="8" xfId="0" applyFont="1" applyFill="1" applyBorder="1" applyAlignment="1">
      <alignment horizontal="center" vertical="center"/>
    </xf>
    <xf numFmtId="0" fontId="27" fillId="2" borderId="9" xfId="0" applyNumberFormat="1" applyFont="1" applyFill="1" applyBorder="1" applyAlignment="1" applyProtection="1">
      <alignment horizontal="center" vertical="top"/>
    </xf>
    <xf numFmtId="0" fontId="33" fillId="2" borderId="10" xfId="0" applyNumberFormat="1" applyFont="1" applyFill="1" applyBorder="1" applyAlignment="1" applyProtection="1">
      <alignment horizontal="left" vertical="top" indent="1"/>
    </xf>
    <xf numFmtId="0" fontId="37" fillId="2" borderId="1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13" fillId="2" borderId="47" xfId="0" applyNumberFormat="1" applyFont="1" applyFill="1" applyBorder="1" applyAlignment="1" applyProtection="1">
      <alignment horizontal="center" vertical="center" wrapText="1"/>
    </xf>
    <xf numFmtId="0" fontId="39" fillId="2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25" fillId="2" borderId="32" xfId="0" applyNumberFormat="1" applyFont="1" applyFill="1" applyBorder="1" applyAlignment="1" applyProtection="1">
      <alignment horizontal="center" vertical="center" wrapText="1"/>
    </xf>
    <xf numFmtId="2" fontId="25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0" fontId="6" fillId="2" borderId="32" xfId="0" applyNumberFormat="1" applyFont="1" applyFill="1" applyBorder="1" applyAlignment="1" applyProtection="1">
      <alignment horizontal="center" vertical="center" wrapText="1"/>
    </xf>
    <xf numFmtId="0" fontId="25" fillId="2" borderId="19" xfId="0" applyNumberFormat="1" applyFont="1" applyFill="1" applyBorder="1" applyAlignment="1" applyProtection="1">
      <alignment horizontal="center" vertical="center" wrapText="1"/>
    </xf>
    <xf numFmtId="2" fontId="25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23" fillId="2" borderId="49" xfId="0" applyNumberFormat="1" applyFont="1" applyFill="1" applyBorder="1" applyAlignment="1" applyProtection="1">
      <alignment horizontal="left" vertical="center" wrapText="1" indent="1"/>
    </xf>
    <xf numFmtId="0" fontId="24" fillId="2" borderId="28" xfId="0" applyNumberFormat="1" applyFont="1" applyFill="1" applyBorder="1" applyAlignment="1" applyProtection="1">
      <alignment horizontal="center" vertical="center" wrapText="1"/>
    </xf>
    <xf numFmtId="0" fontId="24" fillId="2" borderId="51" xfId="0" applyNumberFormat="1" applyFont="1" applyFill="1" applyBorder="1" applyAlignment="1" applyProtection="1">
      <alignment horizontal="center" vertical="center" wrapText="1"/>
    </xf>
    <xf numFmtId="0" fontId="25" fillId="2" borderId="51" xfId="0" applyNumberFormat="1" applyFont="1" applyFill="1" applyBorder="1" applyAlignment="1" applyProtection="1">
      <alignment horizontal="center" vertical="center" wrapText="1"/>
    </xf>
    <xf numFmtId="0" fontId="23" fillId="2" borderId="52" xfId="0" applyNumberFormat="1" applyFont="1" applyFill="1" applyBorder="1" applyAlignment="1" applyProtection="1">
      <alignment horizontal="center" vertical="center" wrapText="1"/>
    </xf>
    <xf numFmtId="0" fontId="6" fillId="2" borderId="49" xfId="0" applyNumberFormat="1" applyFont="1" applyFill="1" applyBorder="1" applyAlignment="1" applyProtection="1">
      <alignment horizontal="center" vertical="center" wrapText="1"/>
    </xf>
    <xf numFmtId="0" fontId="26" fillId="2" borderId="28" xfId="0" applyNumberFormat="1" applyFont="1" applyFill="1" applyBorder="1" applyAlignment="1" applyProtection="1">
      <alignment horizontal="center" vertical="center" wrapText="1"/>
    </xf>
    <xf numFmtId="0" fontId="24" fillId="2" borderId="15" xfId="0" applyNumberFormat="1" applyFont="1" applyFill="1" applyBorder="1" applyAlignment="1" applyProtection="1">
      <alignment horizontal="center" vertical="center" wrapText="1"/>
    </xf>
    <xf numFmtId="0" fontId="24" fillId="2" borderId="43" xfId="0" applyNumberFormat="1" applyFont="1" applyFill="1" applyBorder="1" applyAlignment="1" applyProtection="1">
      <alignment horizontal="center" vertical="center" wrapText="1"/>
    </xf>
    <xf numFmtId="0" fontId="23" fillId="2" borderId="3" xfId="0" applyNumberFormat="1" applyFont="1" applyFill="1" applyBorder="1" applyAlignment="1" applyProtection="1">
      <alignment horizontal="center" vertical="center" wrapText="1"/>
    </xf>
    <xf numFmtId="0" fontId="26" fillId="2" borderId="15" xfId="0" applyNumberFormat="1" applyFont="1" applyFill="1" applyBorder="1" applyAlignment="1" applyProtection="1">
      <alignment horizontal="center" vertical="center" wrapText="1"/>
    </xf>
    <xf numFmtId="0" fontId="24" fillId="2" borderId="14" xfId="0" applyNumberFormat="1" applyFont="1" applyFill="1" applyBorder="1" applyAlignment="1" applyProtection="1">
      <alignment horizontal="center" vertical="center" wrapText="1"/>
    </xf>
    <xf numFmtId="0" fontId="24" fillId="2" borderId="42" xfId="0" applyNumberFormat="1" applyFont="1" applyFill="1" applyBorder="1" applyAlignment="1" applyProtection="1">
      <alignment horizontal="center" vertical="center" wrapText="1"/>
    </xf>
    <xf numFmtId="0" fontId="26" fillId="2" borderId="14" xfId="0" applyNumberFormat="1" applyFont="1" applyFill="1" applyBorder="1" applyAlignment="1" applyProtection="1">
      <alignment horizontal="center" vertical="center" wrapText="1"/>
    </xf>
    <xf numFmtId="0" fontId="23" fillId="2" borderId="41" xfId="0" applyNumberFormat="1" applyFont="1" applyFill="1" applyBorder="1" applyAlignment="1" applyProtection="1">
      <alignment horizontal="left" vertical="center" wrapText="1" indent="1"/>
    </xf>
    <xf numFmtId="0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44" xfId="0" applyNumberFormat="1" applyFont="1" applyFill="1" applyBorder="1" applyAlignment="1" applyProtection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 wrapText="1"/>
    </xf>
    <xf numFmtId="0" fontId="25" fillId="2" borderId="40" xfId="0" applyNumberFormat="1" applyFont="1" applyFill="1" applyBorder="1" applyAlignment="1" applyProtection="1">
      <alignment horizontal="center" vertical="center" wrapText="1"/>
    </xf>
    <xf numFmtId="0" fontId="6" fillId="2" borderId="41" xfId="0" applyNumberFormat="1" applyFont="1" applyFill="1" applyBorder="1" applyAlignment="1" applyProtection="1">
      <alignment horizontal="center" vertical="center" wrapText="1"/>
    </xf>
    <xf numFmtId="0" fontId="26" fillId="2" borderId="31" xfId="0" applyNumberFormat="1" applyFont="1" applyFill="1" applyBorder="1" applyAlignment="1" applyProtection="1">
      <alignment horizontal="center" vertical="center" wrapText="1"/>
    </xf>
    <xf numFmtId="0" fontId="23" fillId="2" borderId="13" xfId="0" applyNumberFormat="1" applyFont="1" applyFill="1" applyBorder="1" applyAlignment="1" applyProtection="1">
      <alignment horizontal="center" vertical="center" wrapText="1"/>
    </xf>
    <xf numFmtId="0" fontId="23" fillId="2" borderId="18" xfId="0" applyNumberFormat="1" applyFont="1" applyFill="1" applyBorder="1" applyAlignment="1" applyProtection="1">
      <alignment horizontal="left" vertical="center" wrapText="1" inden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0" fontId="24" fillId="2" borderId="45" xfId="0" applyNumberFormat="1" applyFont="1" applyFill="1" applyBorder="1" applyAlignment="1" applyProtection="1">
      <alignment horizontal="center" vertical="center" wrapText="1"/>
    </xf>
    <xf numFmtId="0" fontId="25" fillId="2" borderId="45" xfId="0" applyNumberFormat="1" applyFont="1" applyFill="1" applyBorder="1" applyAlignment="1" applyProtection="1">
      <alignment horizontal="center" vertical="center" wrapText="1"/>
    </xf>
    <xf numFmtId="0" fontId="25" fillId="2" borderId="17" xfId="0" applyNumberFormat="1" applyFont="1" applyFill="1" applyBorder="1" applyAlignment="1" applyProtection="1">
      <alignment horizontal="center" vertical="center" wrapText="1"/>
    </xf>
    <xf numFmtId="0" fontId="25" fillId="2" borderId="10" xfId="0" applyNumberFormat="1" applyFont="1" applyFill="1" applyBorder="1" applyAlignment="1" applyProtection="1">
      <alignment horizontal="center" vertical="center" wrapText="1"/>
    </xf>
    <xf numFmtId="2" fontId="25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26" fillId="2" borderId="16" xfId="0" applyNumberFormat="1" applyFont="1" applyFill="1" applyBorder="1" applyAlignment="1" applyProtection="1">
      <alignment horizontal="center" vertical="center" wrapText="1"/>
    </xf>
    <xf numFmtId="2" fontId="0" fillId="2" borderId="0" xfId="0" applyNumberFormat="1" applyFill="1"/>
    <xf numFmtId="0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4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13" fillId="6" borderId="7" xfId="0" applyNumberFormat="1" applyFont="1" applyFill="1" applyBorder="1" applyAlignment="1" applyProtection="1">
      <alignment horizontal="center" vertical="center" wrapText="1"/>
    </xf>
    <xf numFmtId="0" fontId="23" fillId="6" borderId="2" xfId="0" applyNumberFormat="1" applyFont="1" applyFill="1" applyBorder="1" applyAlignment="1" applyProtection="1">
      <alignment horizontal="left" vertical="center" wrapText="1" indent="1"/>
    </xf>
    <xf numFmtId="0" fontId="23" fillId="6" borderId="14" xfId="0" applyNumberFormat="1" applyFont="1" applyFill="1" applyBorder="1" applyAlignment="1" applyProtection="1">
      <alignment horizontal="center" vertical="center" wrapText="1"/>
    </xf>
    <xf numFmtId="0" fontId="23" fillId="6" borderId="43" xfId="0" applyNumberFormat="1" applyFont="1" applyFill="1" applyBorder="1" applyAlignment="1" applyProtection="1">
      <alignment horizontal="center" vertical="center" wrapText="1"/>
    </xf>
    <xf numFmtId="0" fontId="25" fillId="6" borderId="43" xfId="0" applyNumberFormat="1" applyFont="1" applyFill="1" applyBorder="1" applyAlignment="1" applyProtection="1">
      <alignment horizontal="center" vertical="center" wrapText="1"/>
    </xf>
    <xf numFmtId="0" fontId="25" fillId="6" borderId="3" xfId="0" applyNumberFormat="1" applyFont="1" applyFill="1" applyBorder="1" applyAlignment="1" applyProtection="1">
      <alignment horizontal="center" vertical="center" wrapText="1"/>
    </xf>
    <xf numFmtId="0" fontId="41" fillId="6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2" fontId="25" fillId="6" borderId="1" xfId="0" applyNumberFormat="1" applyFont="1" applyFill="1" applyBorder="1" applyAlignment="1" applyProtection="1">
      <alignment horizontal="center" vertical="center" wrapText="1"/>
    </xf>
    <xf numFmtId="2" fontId="23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25" fillId="6" borderId="56" xfId="0" applyNumberFormat="1" applyFont="1" applyFill="1" applyBorder="1" applyAlignment="1" applyProtection="1">
      <alignment horizontal="center" vertical="center" wrapText="1"/>
    </xf>
    <xf numFmtId="0" fontId="13" fillId="6" borderId="53" xfId="0" applyNumberFormat="1" applyFont="1" applyFill="1" applyBorder="1" applyAlignment="1" applyProtection="1">
      <alignment horizontal="center" vertical="center" wrapText="1"/>
    </xf>
    <xf numFmtId="0" fontId="23" fillId="6" borderId="54" xfId="0" applyNumberFormat="1" applyFont="1" applyFill="1" applyBorder="1" applyAlignment="1" applyProtection="1">
      <alignment horizontal="left" vertical="center" wrapText="1" indent="1"/>
    </xf>
    <xf numFmtId="0" fontId="23" fillId="6" borderId="55" xfId="0" applyNumberFormat="1" applyFont="1" applyFill="1" applyBorder="1" applyAlignment="1" applyProtection="1">
      <alignment horizontal="center" vertical="center" wrapText="1"/>
    </xf>
    <xf numFmtId="0" fontId="25" fillId="6" borderId="55" xfId="0" applyNumberFormat="1" applyFont="1" applyFill="1" applyBorder="1" applyAlignment="1" applyProtection="1">
      <alignment horizontal="center" vertical="center" wrapText="1"/>
    </xf>
    <xf numFmtId="0" fontId="25" fillId="6" borderId="57" xfId="0" applyNumberFormat="1" applyFont="1" applyFill="1" applyBorder="1" applyAlignment="1" applyProtection="1">
      <alignment horizontal="center" vertical="center" wrapText="1"/>
    </xf>
    <xf numFmtId="2" fontId="25" fillId="6" borderId="57" xfId="0" applyNumberFormat="1" applyFont="1" applyFill="1" applyBorder="1" applyAlignment="1" applyProtection="1">
      <alignment horizontal="center" vertical="center" wrapText="1"/>
    </xf>
    <xf numFmtId="2" fontId="23" fillId="6" borderId="57" xfId="0" applyNumberFormat="1" applyFont="1" applyFill="1" applyBorder="1" applyAlignment="1" applyProtection="1">
      <alignment horizontal="center" vertical="center" wrapText="1"/>
    </xf>
    <xf numFmtId="0" fontId="6" fillId="6" borderId="57" xfId="0" applyNumberFormat="1" applyFont="1" applyFill="1" applyBorder="1" applyAlignment="1" applyProtection="1">
      <alignment horizontal="center" vertical="center" wrapText="1"/>
    </xf>
    <xf numFmtId="0" fontId="6" fillId="6" borderId="54" xfId="0" applyNumberFormat="1" applyFont="1" applyFill="1" applyBorder="1" applyAlignment="1" applyProtection="1">
      <alignment horizontal="center" vertical="center" wrapText="1"/>
    </xf>
    <xf numFmtId="0" fontId="6" fillId="6" borderId="50" xfId="0" applyNumberFormat="1" applyFont="1" applyFill="1" applyBorder="1" applyAlignment="1" applyProtection="1">
      <alignment horizontal="center" vertical="center" wrapText="1"/>
    </xf>
    <xf numFmtId="0" fontId="13" fillId="6" borderId="4" xfId="0" applyNumberFormat="1" applyFont="1" applyFill="1" applyBorder="1" applyAlignment="1" applyProtection="1">
      <alignment horizontal="center" vertical="center" wrapText="1"/>
    </xf>
    <xf numFmtId="0" fontId="23" fillId="6" borderId="12" xfId="0" applyNumberFormat="1" applyFont="1" applyFill="1" applyBorder="1" applyAlignment="1" applyProtection="1">
      <alignment horizontal="left" vertical="center" wrapText="1" indent="1"/>
    </xf>
    <xf numFmtId="0" fontId="23" fillId="6" borderId="42" xfId="0" applyNumberFormat="1" applyFont="1" applyFill="1" applyBorder="1" applyAlignment="1" applyProtection="1">
      <alignment horizontal="center" vertical="center" wrapText="1"/>
    </xf>
    <xf numFmtId="0" fontId="25" fillId="6" borderId="42" xfId="0" applyNumberFormat="1" applyFont="1" applyFill="1" applyBorder="1" applyAlignment="1" applyProtection="1">
      <alignment horizontal="center" vertical="center" wrapText="1"/>
    </xf>
    <xf numFmtId="0" fontId="25" fillId="6" borderId="13" xfId="0" applyNumberFormat="1" applyFont="1" applyFill="1" applyBorder="1" applyAlignment="1" applyProtection="1">
      <alignment horizontal="center" vertical="center" wrapText="1"/>
    </xf>
    <xf numFmtId="0" fontId="41" fillId="6" borderId="5" xfId="0" applyNumberFormat="1" applyFont="1" applyFill="1" applyBorder="1" applyAlignment="1" applyProtection="1">
      <alignment horizontal="center" vertical="center" wrapText="1"/>
    </xf>
    <xf numFmtId="0" fontId="25" fillId="6" borderId="5" xfId="0" applyNumberFormat="1" applyFont="1" applyFill="1" applyBorder="1" applyAlignment="1" applyProtection="1">
      <alignment horizontal="center" vertical="center" wrapText="1"/>
    </xf>
    <xf numFmtId="2" fontId="25" fillId="6" borderId="5" xfId="0" applyNumberFormat="1" applyFont="1" applyFill="1" applyBorder="1" applyAlignment="1" applyProtection="1">
      <alignment horizontal="center" vertical="center" wrapText="1"/>
    </xf>
    <xf numFmtId="2" fontId="23" fillId="6" borderId="5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6" fillId="6" borderId="12" xfId="0" applyNumberFormat="1" applyFont="1" applyFill="1" applyBorder="1" applyAlignment="1" applyProtection="1">
      <alignment horizontal="center" vertical="center" wrapText="1"/>
    </xf>
    <xf numFmtId="0" fontId="6" fillId="6" borderId="14" xfId="0" applyNumberFormat="1" applyFont="1" applyFill="1" applyBorder="1" applyAlignment="1" applyProtection="1">
      <alignment horizontal="center" vertical="center" wrapText="1"/>
    </xf>
    <xf numFmtId="0" fontId="41" fillId="6" borderId="57" xfId="0" applyNumberFormat="1" applyFont="1" applyFill="1" applyBorder="1" applyAlignment="1" applyProtection="1">
      <alignment horizontal="center" vertical="center" wrapText="1"/>
    </xf>
    <xf numFmtId="0" fontId="23" fillId="2" borderId="21" xfId="0" applyNumberFormat="1" applyFont="1" applyFill="1" applyBorder="1" applyAlignment="1" applyProtection="1">
      <alignment horizontal="center" vertical="center" wrapText="1"/>
    </xf>
    <xf numFmtId="0" fontId="23" fillId="2" borderId="22" xfId="0" applyNumberFormat="1" applyFont="1" applyFill="1" applyBorder="1" applyAlignment="1" applyProtection="1">
      <alignment horizontal="center" vertical="center" wrapText="1"/>
    </xf>
    <xf numFmtId="0" fontId="25" fillId="2" borderId="30" xfId="0" applyNumberFormat="1" applyFont="1" applyFill="1" applyBorder="1" applyAlignment="1" applyProtection="1">
      <alignment horizontal="center" vertical="center" textRotation="90" wrapText="1"/>
    </xf>
    <xf numFmtId="0" fontId="25" fillId="2" borderId="38" xfId="0" applyNumberFormat="1" applyFont="1" applyFill="1" applyBorder="1" applyAlignment="1" applyProtection="1">
      <alignment horizontal="center" vertical="center" textRotation="90" wrapText="1"/>
    </xf>
    <xf numFmtId="0" fontId="45" fillId="0" borderId="0" xfId="0" applyFont="1" applyBorder="1" applyAlignment="1">
      <alignment horizontal="center" vertical="center" wrapText="1"/>
    </xf>
    <xf numFmtId="0" fontId="23" fillId="2" borderId="20" xfId="0" applyNumberFormat="1" applyFont="1" applyFill="1" applyBorder="1" applyAlignment="1" applyProtection="1">
      <alignment horizontal="center" vertical="center" wrapText="1"/>
    </xf>
    <xf numFmtId="0" fontId="23" fillId="2" borderId="24" xfId="0" applyNumberFormat="1" applyFont="1" applyFill="1" applyBorder="1" applyAlignment="1" applyProtection="1">
      <alignment horizontal="center" vertical="center" wrapText="1"/>
    </xf>
    <xf numFmtId="0" fontId="25" fillId="2" borderId="37" xfId="0" applyNumberFormat="1" applyFont="1" applyFill="1" applyBorder="1" applyAlignment="1" applyProtection="1">
      <alignment horizontal="center" vertical="center" wrapText="1"/>
    </xf>
    <xf numFmtId="0" fontId="25" fillId="2" borderId="34" xfId="0" applyNumberFormat="1" applyFont="1" applyFill="1" applyBorder="1" applyAlignment="1" applyProtection="1">
      <alignment horizontal="center" vertical="center" wrapText="1"/>
    </xf>
    <xf numFmtId="0" fontId="25" fillId="2" borderId="30" xfId="0" applyNumberFormat="1" applyFont="1" applyFill="1" applyBorder="1" applyAlignment="1" applyProtection="1">
      <alignment horizontal="center" vertical="center" wrapText="1"/>
    </xf>
    <xf numFmtId="0" fontId="25" fillId="2" borderId="38" xfId="0" applyNumberFormat="1" applyFont="1" applyFill="1" applyBorder="1" applyAlignment="1" applyProtection="1">
      <alignment horizontal="center" vertical="center" wrapText="1"/>
    </xf>
    <xf numFmtId="0" fontId="23" fillId="2" borderId="36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textRotation="90"/>
    </xf>
    <xf numFmtId="0" fontId="29" fillId="0" borderId="31" xfId="0" applyNumberFormat="1" applyFont="1" applyFill="1" applyBorder="1" applyAlignment="1" applyProtection="1">
      <alignment horizontal="center" vertical="center" textRotation="90"/>
    </xf>
    <xf numFmtId="0" fontId="28" fillId="2" borderId="29" xfId="0" applyNumberFormat="1" applyFont="1" applyFill="1" applyBorder="1" applyAlignment="1" applyProtection="1">
      <alignment horizontal="center" vertical="center"/>
    </xf>
    <xf numFmtId="0" fontId="28" fillId="2" borderId="46" xfId="0" applyNumberFormat="1" applyFont="1" applyFill="1" applyBorder="1" applyAlignment="1" applyProtection="1">
      <alignment horizontal="center" vertical="center"/>
    </xf>
    <xf numFmtId="0" fontId="32" fillId="2" borderId="30" xfId="0" applyNumberFormat="1" applyFont="1" applyFill="1" applyBorder="1" applyAlignment="1" applyProtection="1">
      <alignment horizontal="center" vertical="center" wrapText="1"/>
    </xf>
    <xf numFmtId="0" fontId="32" fillId="2" borderId="38" xfId="0" applyNumberFormat="1" applyFont="1" applyFill="1" applyBorder="1" applyAlignment="1" applyProtection="1">
      <alignment horizontal="center" vertical="center" wrapText="1"/>
    </xf>
    <xf numFmtId="0" fontId="35" fillId="2" borderId="14" xfId="0" applyNumberFormat="1" applyFont="1" applyFill="1" applyBorder="1" applyAlignment="1" applyProtection="1">
      <alignment horizontal="center" vertical="center" textRotation="90"/>
    </xf>
    <xf numFmtId="0" fontId="35" fillId="2" borderId="16" xfId="0" applyNumberFormat="1" applyFont="1" applyFill="1" applyBorder="1" applyAlignment="1" applyProtection="1">
      <alignment horizontal="center" vertical="center" textRotation="90"/>
    </xf>
    <xf numFmtId="0" fontId="36" fillId="2" borderId="30" xfId="0" applyNumberFormat="1" applyFont="1" applyFill="1" applyBorder="1" applyAlignment="1" applyProtection="1">
      <alignment horizontal="center" vertical="center" textRotation="90" wrapText="1"/>
    </xf>
    <xf numFmtId="0" fontId="36" fillId="2" borderId="38" xfId="0" applyNumberFormat="1" applyFont="1" applyFill="1" applyBorder="1" applyAlignment="1" applyProtection="1">
      <alignment horizontal="center" vertical="center" textRotation="90" wrapText="1"/>
    </xf>
    <xf numFmtId="0" fontId="30" fillId="2" borderId="30" xfId="0" applyNumberFormat="1" applyFont="1" applyFill="1" applyBorder="1" applyAlignment="1" applyProtection="1">
      <alignment horizontal="center" vertical="center" textRotation="90" wrapText="1"/>
    </xf>
    <xf numFmtId="0" fontId="30" fillId="2" borderId="38" xfId="0" applyNumberFormat="1" applyFont="1" applyFill="1" applyBorder="1" applyAlignment="1" applyProtection="1">
      <alignment horizontal="center" vertical="center" textRotation="90" wrapText="1"/>
    </xf>
    <xf numFmtId="0" fontId="6" fillId="0" borderId="0" xfId="1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6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80</xdr:col>
      <xdr:colOff>76200</xdr:colOff>
      <xdr:row>78</xdr:row>
      <xdr:rowOff>57150</xdr:rowOff>
    </xdr:from>
    <xdr:to>
      <xdr:col>80</xdr:col>
      <xdr:colOff>466725</xdr:colOff>
      <xdr:row>82</xdr:row>
      <xdr:rowOff>47625</xdr:rowOff>
    </xdr:to>
    <xdr:pic macro="[0]!Итог">
      <xdr:nvPicPr>
        <xdr:cNvPr id="2" name="Picture 1" descr="Сум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14225" y="16583025"/>
          <a:ext cx="390525" cy="790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d/AppData/Local/Opera/Opera/temporary_downloads/&#1055;&#1086;&#1089;&#1083;&#1077;&#1076;&#1085;&#1057;&#1086;&#1088;&#1077;&#1074;&#1085;/&#1047;&#1072;&#1097;&#1080;&#1090;&#1085;&#1080;&#1082;%20&#1054;&#1090;&#1077;&#1095;&#1077;&#1089;&#1090;&#1074;&#1072;&#1054;&#1073;&#1083;&#1071;&#1085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d/AppData/Local/Opera/Opera/temporary_downloads/&#1047;&#1076;&#1086;&#1088;&#1086;&#1074;&#1100;&#1077;&#1044;&#1086;&#1087;&#1088;&#1047;&#1080;&#1084;&#1072;&#1071;&#1085;&#1074;14&#1088;&#1072;&#1081;&#1086;&#108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Лист3"/>
      <sheetName val="Личн16"/>
      <sheetName val="Личн17"/>
      <sheetName val="Лист1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Q3">
            <v>0</v>
          </cell>
          <cell r="R3">
            <v>60</v>
          </cell>
        </row>
        <row r="4">
          <cell r="Q4">
            <v>8.2609999999999992</v>
          </cell>
          <cell r="R4">
            <v>59</v>
          </cell>
        </row>
        <row r="5">
          <cell r="Q5">
            <v>8.2909999999999986</v>
          </cell>
          <cell r="R5">
            <v>58</v>
          </cell>
        </row>
        <row r="6">
          <cell r="Q6">
            <v>8.3209999999999997</v>
          </cell>
          <cell r="R6">
            <v>57</v>
          </cell>
        </row>
        <row r="7">
          <cell r="Q7">
            <v>8.3509999999999991</v>
          </cell>
          <cell r="R7">
            <v>56</v>
          </cell>
        </row>
        <row r="8">
          <cell r="Q8">
            <v>8.391</v>
          </cell>
          <cell r="R8">
            <v>55</v>
          </cell>
        </row>
        <row r="9">
          <cell r="Q9">
            <v>8.4209999999999994</v>
          </cell>
          <cell r="R9">
            <v>54</v>
          </cell>
        </row>
        <row r="10">
          <cell r="Q10">
            <v>8.4509999999999987</v>
          </cell>
          <cell r="R10">
            <v>53</v>
          </cell>
        </row>
        <row r="11">
          <cell r="Q11">
            <v>8.4909999999999997</v>
          </cell>
          <cell r="R11">
            <v>52</v>
          </cell>
        </row>
        <row r="12">
          <cell r="Q12">
            <v>8.5309999999999988</v>
          </cell>
          <cell r="R12">
            <v>51</v>
          </cell>
        </row>
        <row r="13">
          <cell r="Q13">
            <v>8.5609999999999999</v>
          </cell>
          <cell r="R13">
            <v>50</v>
          </cell>
        </row>
        <row r="14">
          <cell r="Q14">
            <v>9.0009999999999994</v>
          </cell>
          <cell r="R14">
            <v>49</v>
          </cell>
        </row>
        <row r="15">
          <cell r="Q15">
            <v>9.0609999999999999</v>
          </cell>
          <cell r="R15">
            <v>48</v>
          </cell>
        </row>
        <row r="16">
          <cell r="Q16">
            <v>9.1209999999999987</v>
          </cell>
          <cell r="R16">
            <v>47</v>
          </cell>
        </row>
        <row r="17">
          <cell r="Q17">
            <v>9.1809999999999992</v>
          </cell>
          <cell r="R17">
            <v>46</v>
          </cell>
        </row>
        <row r="18">
          <cell r="Q18">
            <v>9.2409999999999997</v>
          </cell>
          <cell r="R18">
            <v>45</v>
          </cell>
        </row>
        <row r="19">
          <cell r="Q19">
            <v>9.3010000000000002</v>
          </cell>
          <cell r="R19">
            <v>44</v>
          </cell>
        </row>
        <row r="20">
          <cell r="Q20">
            <v>9.3609999999999989</v>
          </cell>
          <cell r="R20">
            <v>43</v>
          </cell>
        </row>
        <row r="21">
          <cell r="Q21">
            <v>9.4209999999999994</v>
          </cell>
          <cell r="R21">
            <v>42</v>
          </cell>
        </row>
        <row r="22">
          <cell r="Q22">
            <v>9.4809999999999999</v>
          </cell>
          <cell r="R22">
            <v>41</v>
          </cell>
        </row>
        <row r="23">
          <cell r="Q23">
            <v>9.5409999999999986</v>
          </cell>
          <cell r="R23">
            <v>40</v>
          </cell>
        </row>
        <row r="24">
          <cell r="Q24">
            <v>10.000999999999999</v>
          </cell>
          <cell r="R24">
            <v>39</v>
          </cell>
        </row>
        <row r="25">
          <cell r="Q25">
            <v>10.061</v>
          </cell>
          <cell r="R25">
            <v>38</v>
          </cell>
        </row>
        <row r="26">
          <cell r="Q26">
            <v>10.120999999999999</v>
          </cell>
          <cell r="R26">
            <v>37</v>
          </cell>
        </row>
        <row r="27">
          <cell r="Q27">
            <v>10.180999999999999</v>
          </cell>
          <cell r="R27">
            <v>36</v>
          </cell>
        </row>
        <row r="28">
          <cell r="Q28">
            <v>10.241</v>
          </cell>
          <cell r="R28">
            <v>35</v>
          </cell>
        </row>
        <row r="29">
          <cell r="Q29">
            <v>10.301</v>
          </cell>
          <cell r="R29">
            <v>34</v>
          </cell>
        </row>
        <row r="30">
          <cell r="Q30">
            <v>10.360999999999999</v>
          </cell>
          <cell r="R30">
            <v>33</v>
          </cell>
        </row>
        <row r="31">
          <cell r="Q31">
            <v>10.420999999999999</v>
          </cell>
          <cell r="R31">
            <v>32</v>
          </cell>
        </row>
        <row r="32">
          <cell r="Q32">
            <v>10.481</v>
          </cell>
          <cell r="R32">
            <v>31</v>
          </cell>
        </row>
        <row r="33">
          <cell r="Q33">
            <v>10.540999999999999</v>
          </cell>
          <cell r="R33">
            <v>30</v>
          </cell>
        </row>
        <row r="34">
          <cell r="Q34">
            <v>11.000999999999999</v>
          </cell>
          <cell r="R34">
            <v>29</v>
          </cell>
        </row>
        <row r="35">
          <cell r="Q35">
            <v>11.061</v>
          </cell>
          <cell r="R35">
            <v>28</v>
          </cell>
        </row>
        <row r="36">
          <cell r="Q36">
            <v>11.120999999999999</v>
          </cell>
          <cell r="R36">
            <v>27</v>
          </cell>
        </row>
        <row r="37">
          <cell r="Q37">
            <v>11.180999999999999</v>
          </cell>
          <cell r="R37">
            <v>26</v>
          </cell>
        </row>
        <row r="38">
          <cell r="Q38">
            <v>11.241</v>
          </cell>
          <cell r="R38">
            <v>25</v>
          </cell>
        </row>
        <row r="39">
          <cell r="Q39">
            <v>11.301</v>
          </cell>
          <cell r="R39">
            <v>24</v>
          </cell>
        </row>
        <row r="40">
          <cell r="Q40">
            <v>11.360999999999999</v>
          </cell>
          <cell r="R40">
            <v>23</v>
          </cell>
        </row>
        <row r="41">
          <cell r="Q41">
            <v>11.420999999999999</v>
          </cell>
          <cell r="R41">
            <v>22</v>
          </cell>
        </row>
        <row r="42">
          <cell r="Q42">
            <v>11.481</v>
          </cell>
          <cell r="R42">
            <v>21</v>
          </cell>
        </row>
        <row r="43">
          <cell r="Q43">
            <v>11.540999999999999</v>
          </cell>
          <cell r="R43">
            <v>20</v>
          </cell>
        </row>
        <row r="44">
          <cell r="Q44">
            <v>12.000999999999999</v>
          </cell>
          <cell r="R44">
            <v>19</v>
          </cell>
        </row>
        <row r="45">
          <cell r="Q45">
            <v>12.061</v>
          </cell>
          <cell r="R45">
            <v>18</v>
          </cell>
        </row>
        <row r="46">
          <cell r="Q46">
            <v>12.120999999999999</v>
          </cell>
          <cell r="R46">
            <v>17</v>
          </cell>
        </row>
        <row r="47">
          <cell r="Q47">
            <v>12.180999999999999</v>
          </cell>
          <cell r="R47">
            <v>16</v>
          </cell>
        </row>
        <row r="48">
          <cell r="Q48">
            <v>12.241</v>
          </cell>
          <cell r="R48">
            <v>15</v>
          </cell>
        </row>
        <row r="49">
          <cell r="Q49">
            <v>12.301</v>
          </cell>
          <cell r="R49">
            <v>14</v>
          </cell>
        </row>
        <row r="50">
          <cell r="Q50">
            <v>12.360999999999999</v>
          </cell>
          <cell r="R50">
            <v>13</v>
          </cell>
        </row>
        <row r="51">
          <cell r="Q51">
            <v>12.420999999999999</v>
          </cell>
          <cell r="R51">
            <v>12</v>
          </cell>
        </row>
        <row r="52">
          <cell r="Q52">
            <v>12.481</v>
          </cell>
          <cell r="R52">
            <v>11</v>
          </cell>
        </row>
        <row r="53">
          <cell r="Q53">
            <v>12.540999999999999</v>
          </cell>
          <cell r="R53">
            <v>10</v>
          </cell>
        </row>
        <row r="54">
          <cell r="Q54">
            <v>13.000999999999999</v>
          </cell>
          <cell r="R54">
            <v>9</v>
          </cell>
        </row>
        <row r="55">
          <cell r="Q55">
            <v>13.061</v>
          </cell>
          <cell r="R55">
            <v>8</v>
          </cell>
        </row>
        <row r="56">
          <cell r="Q56">
            <v>13.120999999999999</v>
          </cell>
          <cell r="R56">
            <v>7</v>
          </cell>
        </row>
        <row r="57">
          <cell r="Q57">
            <v>13.180999999999999</v>
          </cell>
          <cell r="R57">
            <v>6</v>
          </cell>
        </row>
        <row r="58">
          <cell r="Q58">
            <v>13.241</v>
          </cell>
          <cell r="R58">
            <v>5</v>
          </cell>
        </row>
        <row r="59">
          <cell r="Q59">
            <v>13.301</v>
          </cell>
          <cell r="R59">
            <v>4</v>
          </cell>
        </row>
        <row r="60">
          <cell r="Q60">
            <v>13.360999999999999</v>
          </cell>
          <cell r="R60">
            <v>3</v>
          </cell>
        </row>
        <row r="61">
          <cell r="Q61">
            <v>13.420999999999999</v>
          </cell>
          <cell r="R61">
            <v>2</v>
          </cell>
        </row>
        <row r="62">
          <cell r="Q62">
            <v>13.481</v>
          </cell>
          <cell r="R62">
            <v>1</v>
          </cell>
        </row>
        <row r="63">
          <cell r="Q63">
            <v>14.000999999999999</v>
          </cell>
          <cell r="R63">
            <v>0</v>
          </cell>
        </row>
        <row r="64">
          <cell r="Q64">
            <v>100</v>
          </cell>
          <cell r="R64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Результаты"/>
      <sheetName val="Дев (2)"/>
      <sheetName val="Юн (2)"/>
      <sheetName val="НорматВПРдев"/>
      <sheetName val="НорматВПРюн"/>
      <sheetName val="Личное"/>
      <sheetName val="Лист2"/>
      <sheetName val="Лист1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5">
          <cell r="B5">
            <v>0</v>
          </cell>
        </row>
      </sheetData>
      <sheetData sheetId="5">
        <row r="5">
          <cell r="B5">
            <v>0</v>
          </cell>
          <cell r="AD5">
            <v>0</v>
          </cell>
          <cell r="AE5">
            <v>60</v>
          </cell>
          <cell r="AF5">
            <v>0</v>
          </cell>
          <cell r="AG5">
            <v>60</v>
          </cell>
        </row>
        <row r="6">
          <cell r="AD6">
            <v>2.391</v>
          </cell>
          <cell r="AE6">
            <v>59</v>
          </cell>
          <cell r="AF6">
            <v>3.5509999999999997</v>
          </cell>
          <cell r="AG6">
            <v>59</v>
          </cell>
        </row>
        <row r="7">
          <cell r="AD7">
            <v>2.411</v>
          </cell>
          <cell r="AE7">
            <v>58</v>
          </cell>
          <cell r="AF7">
            <v>3.5709999999999997</v>
          </cell>
          <cell r="AG7">
            <v>58</v>
          </cell>
        </row>
        <row r="8">
          <cell r="AD8">
            <v>2.4209999999999998</v>
          </cell>
          <cell r="AE8">
            <v>57</v>
          </cell>
          <cell r="AF8">
            <v>3.5909999999999997</v>
          </cell>
          <cell r="AG8">
            <v>57</v>
          </cell>
        </row>
        <row r="9">
          <cell r="AD9">
            <v>2.4409999999999998</v>
          </cell>
          <cell r="AE9">
            <v>56</v>
          </cell>
          <cell r="AF9">
            <v>4.0110000000000001</v>
          </cell>
          <cell r="AG9">
            <v>56</v>
          </cell>
        </row>
        <row r="10">
          <cell r="AD10">
            <v>2.4609999999999999</v>
          </cell>
          <cell r="AE10">
            <v>55</v>
          </cell>
          <cell r="AF10">
            <v>4.0209999999999999</v>
          </cell>
          <cell r="AG10">
            <v>55</v>
          </cell>
        </row>
        <row r="11">
          <cell r="AD11">
            <v>2.4809999999999999</v>
          </cell>
          <cell r="AE11">
            <v>54</v>
          </cell>
          <cell r="AF11">
            <v>4.0410000000000004</v>
          </cell>
          <cell r="AG11">
            <v>54</v>
          </cell>
        </row>
        <row r="12">
          <cell r="AD12">
            <v>2.5009999999999999</v>
          </cell>
          <cell r="AE12">
            <v>53</v>
          </cell>
          <cell r="AF12">
            <v>4.0609999999999999</v>
          </cell>
          <cell r="AG12">
            <v>53</v>
          </cell>
        </row>
        <row r="13">
          <cell r="AD13">
            <v>2.5209999999999999</v>
          </cell>
          <cell r="AE13">
            <v>52</v>
          </cell>
          <cell r="AF13">
            <v>4.0810000000000004</v>
          </cell>
          <cell r="AG13">
            <v>52</v>
          </cell>
        </row>
        <row r="14">
          <cell r="AD14">
            <v>2.5409999999999999</v>
          </cell>
          <cell r="AE14">
            <v>51</v>
          </cell>
          <cell r="AF14">
            <v>4.1110000000000007</v>
          </cell>
          <cell r="AG14">
            <v>51</v>
          </cell>
        </row>
        <row r="15">
          <cell r="AD15">
            <v>2.5509999999999997</v>
          </cell>
          <cell r="AE15">
            <v>50</v>
          </cell>
          <cell r="AF15">
            <v>4.1310000000000002</v>
          </cell>
          <cell r="AG15">
            <v>50</v>
          </cell>
        </row>
        <row r="16">
          <cell r="AD16">
            <v>2.5609999999999999</v>
          </cell>
          <cell r="AE16">
            <v>49</v>
          </cell>
          <cell r="AF16">
            <v>4.1510000000000007</v>
          </cell>
          <cell r="AG16">
            <v>49</v>
          </cell>
        </row>
        <row r="17">
          <cell r="AD17">
            <v>2.5709999999999997</v>
          </cell>
          <cell r="AE17">
            <v>48</v>
          </cell>
          <cell r="AF17">
            <v>4.181</v>
          </cell>
          <cell r="AG17">
            <v>48</v>
          </cell>
        </row>
        <row r="18">
          <cell r="AD18">
            <v>2.581</v>
          </cell>
          <cell r="AE18">
            <v>47</v>
          </cell>
          <cell r="AF18">
            <v>4.2010000000000005</v>
          </cell>
          <cell r="AG18">
            <v>47</v>
          </cell>
        </row>
        <row r="19">
          <cell r="AD19">
            <v>2.5909999999999997</v>
          </cell>
          <cell r="AE19">
            <v>46</v>
          </cell>
          <cell r="AF19">
            <v>4.2310000000000008</v>
          </cell>
          <cell r="AG19">
            <v>46</v>
          </cell>
        </row>
        <row r="20">
          <cell r="AD20">
            <v>3.0009999999999999</v>
          </cell>
          <cell r="AE20">
            <v>45</v>
          </cell>
          <cell r="AF20">
            <v>4.2709999999999999</v>
          </cell>
          <cell r="AG20">
            <v>45</v>
          </cell>
        </row>
        <row r="21">
          <cell r="AD21">
            <v>3.0309999999999997</v>
          </cell>
          <cell r="AE21">
            <v>44</v>
          </cell>
          <cell r="AF21">
            <v>4.3010000000000002</v>
          </cell>
          <cell r="AG21">
            <v>44</v>
          </cell>
        </row>
        <row r="22">
          <cell r="AD22">
            <v>3.0709999999999997</v>
          </cell>
          <cell r="AE22">
            <v>43</v>
          </cell>
          <cell r="AF22">
            <v>4.3310000000000004</v>
          </cell>
          <cell r="AG22">
            <v>43</v>
          </cell>
        </row>
        <row r="23">
          <cell r="AD23">
            <v>3.101</v>
          </cell>
          <cell r="AE23">
            <v>42</v>
          </cell>
          <cell r="AF23">
            <v>4.3710000000000004</v>
          </cell>
          <cell r="AG23">
            <v>42</v>
          </cell>
        </row>
        <row r="24">
          <cell r="AD24">
            <v>3.1309999999999998</v>
          </cell>
          <cell r="AE24">
            <v>41</v>
          </cell>
          <cell r="AF24">
            <v>4.4010000000000007</v>
          </cell>
          <cell r="AG24">
            <v>41</v>
          </cell>
        </row>
        <row r="25">
          <cell r="AD25">
            <v>3.161</v>
          </cell>
          <cell r="AE25">
            <v>40</v>
          </cell>
          <cell r="AF25">
            <v>4.4210000000000003</v>
          </cell>
          <cell r="AG25">
            <v>40</v>
          </cell>
        </row>
        <row r="26">
          <cell r="AD26">
            <v>3.2010000000000001</v>
          </cell>
          <cell r="AE26">
            <v>39</v>
          </cell>
          <cell r="AF26">
            <v>4.431</v>
          </cell>
          <cell r="AG26">
            <v>39</v>
          </cell>
        </row>
        <row r="27">
          <cell r="AD27">
            <v>3.2410000000000001</v>
          </cell>
          <cell r="AE27">
            <v>38</v>
          </cell>
          <cell r="AF27">
            <v>4.4510000000000005</v>
          </cell>
          <cell r="AG27">
            <v>38</v>
          </cell>
        </row>
        <row r="28">
          <cell r="AD28">
            <v>3.2909999999999999</v>
          </cell>
          <cell r="AE28">
            <v>37</v>
          </cell>
          <cell r="AF28">
            <v>4.4610000000000003</v>
          </cell>
          <cell r="AG28">
            <v>37</v>
          </cell>
        </row>
        <row r="29">
          <cell r="AD29">
            <v>3.331</v>
          </cell>
          <cell r="AE29">
            <v>36</v>
          </cell>
          <cell r="AF29">
            <v>4.4810000000000008</v>
          </cell>
          <cell r="AG29">
            <v>36</v>
          </cell>
        </row>
        <row r="30">
          <cell r="AD30">
            <v>3.371</v>
          </cell>
          <cell r="AE30">
            <v>35</v>
          </cell>
          <cell r="AF30">
            <v>4.4910000000000005</v>
          </cell>
          <cell r="AG30">
            <v>35</v>
          </cell>
        </row>
        <row r="31">
          <cell r="AD31">
            <v>3.4209999999999998</v>
          </cell>
          <cell r="AE31">
            <v>34</v>
          </cell>
          <cell r="AF31">
            <v>4.5410000000000004</v>
          </cell>
          <cell r="AG31">
            <v>34</v>
          </cell>
        </row>
        <row r="32">
          <cell r="AD32">
            <v>3.4609999999999999</v>
          </cell>
          <cell r="AE32">
            <v>33</v>
          </cell>
          <cell r="AF32">
            <v>4.5910000000000002</v>
          </cell>
          <cell r="AG32">
            <v>33</v>
          </cell>
        </row>
        <row r="33">
          <cell r="AD33">
            <v>3.5009999999999999</v>
          </cell>
          <cell r="AE33">
            <v>32</v>
          </cell>
          <cell r="AF33">
            <v>5.0510000000000002</v>
          </cell>
          <cell r="AG33">
            <v>32</v>
          </cell>
        </row>
        <row r="34">
          <cell r="AD34">
            <v>3.5409999999999999</v>
          </cell>
          <cell r="AE34">
            <v>31</v>
          </cell>
          <cell r="AF34">
            <v>5.101</v>
          </cell>
          <cell r="AG34">
            <v>31</v>
          </cell>
        </row>
        <row r="35">
          <cell r="AD35">
            <v>3.5909999999999997</v>
          </cell>
          <cell r="AE35">
            <v>30</v>
          </cell>
          <cell r="AF35">
            <v>5.1510000000000007</v>
          </cell>
          <cell r="AG35">
            <v>30</v>
          </cell>
        </row>
        <row r="36">
          <cell r="AD36">
            <v>4.0310000000000006</v>
          </cell>
          <cell r="AE36">
            <v>29</v>
          </cell>
          <cell r="AF36">
            <v>5.2010000000000005</v>
          </cell>
          <cell r="AG36">
            <v>29</v>
          </cell>
        </row>
        <row r="37">
          <cell r="AD37">
            <v>4.0810000000000004</v>
          </cell>
          <cell r="AE37">
            <v>28</v>
          </cell>
          <cell r="AF37">
            <v>5.2410000000000005</v>
          </cell>
          <cell r="AG37">
            <v>28</v>
          </cell>
        </row>
        <row r="38">
          <cell r="AD38">
            <v>4.1210000000000004</v>
          </cell>
          <cell r="AE38">
            <v>27</v>
          </cell>
          <cell r="AF38">
            <v>5.2810000000000006</v>
          </cell>
          <cell r="AG38">
            <v>27</v>
          </cell>
        </row>
        <row r="39">
          <cell r="AD39">
            <v>4.1610000000000005</v>
          </cell>
          <cell r="AE39">
            <v>26</v>
          </cell>
          <cell r="AF39">
            <v>5.3109999999999999</v>
          </cell>
          <cell r="AG39">
            <v>26</v>
          </cell>
        </row>
        <row r="40">
          <cell r="AD40">
            <v>4.2010000000000005</v>
          </cell>
          <cell r="AE40">
            <v>25</v>
          </cell>
          <cell r="AF40">
            <v>5.351</v>
          </cell>
          <cell r="AG40">
            <v>25</v>
          </cell>
        </row>
        <row r="41">
          <cell r="AD41">
            <v>4.2510000000000003</v>
          </cell>
          <cell r="AE41">
            <v>24</v>
          </cell>
          <cell r="AF41">
            <v>5.391</v>
          </cell>
          <cell r="AG41">
            <v>24</v>
          </cell>
        </row>
        <row r="42">
          <cell r="AD42">
            <v>4.2910000000000004</v>
          </cell>
          <cell r="AE42">
            <v>23</v>
          </cell>
          <cell r="AF42">
            <v>5.431</v>
          </cell>
          <cell r="AG42">
            <v>23</v>
          </cell>
        </row>
        <row r="43">
          <cell r="AD43">
            <v>4.3310000000000004</v>
          </cell>
          <cell r="AE43">
            <v>22</v>
          </cell>
          <cell r="AF43">
            <v>5.4710000000000001</v>
          </cell>
          <cell r="AG43">
            <v>22</v>
          </cell>
        </row>
        <row r="44">
          <cell r="AD44">
            <v>4.3810000000000002</v>
          </cell>
          <cell r="AE44">
            <v>21</v>
          </cell>
          <cell r="AF44">
            <v>5.5010000000000003</v>
          </cell>
          <cell r="AG44">
            <v>21</v>
          </cell>
        </row>
        <row r="45">
          <cell r="AD45">
            <v>4.4210000000000003</v>
          </cell>
          <cell r="AE45">
            <v>20</v>
          </cell>
          <cell r="AF45">
            <v>5.5410000000000004</v>
          </cell>
          <cell r="AG45">
            <v>20</v>
          </cell>
        </row>
        <row r="46">
          <cell r="AD46">
            <v>4.4610000000000003</v>
          </cell>
          <cell r="AE46">
            <v>19</v>
          </cell>
          <cell r="AF46">
            <v>5.5810000000000004</v>
          </cell>
          <cell r="AG46">
            <v>19</v>
          </cell>
        </row>
        <row r="47">
          <cell r="AD47">
            <v>4.5110000000000001</v>
          </cell>
          <cell r="AE47">
            <v>18</v>
          </cell>
          <cell r="AF47">
            <v>6.0209999999999999</v>
          </cell>
          <cell r="AG47">
            <v>18</v>
          </cell>
        </row>
        <row r="48">
          <cell r="AD48">
            <v>4.5510000000000002</v>
          </cell>
          <cell r="AE48">
            <v>17</v>
          </cell>
          <cell r="AF48">
            <v>6.0609999999999999</v>
          </cell>
          <cell r="AG48">
            <v>17</v>
          </cell>
        </row>
        <row r="49">
          <cell r="AD49">
            <v>5.0010000000000003</v>
          </cell>
          <cell r="AE49">
            <v>16</v>
          </cell>
          <cell r="AF49">
            <v>6.0910000000000002</v>
          </cell>
          <cell r="AG49">
            <v>16</v>
          </cell>
        </row>
        <row r="50">
          <cell r="AD50">
            <v>5.0310000000000006</v>
          </cell>
          <cell r="AE50">
            <v>15</v>
          </cell>
          <cell r="AF50">
            <v>6.1310000000000002</v>
          </cell>
          <cell r="AG50">
            <v>15</v>
          </cell>
        </row>
        <row r="51">
          <cell r="AD51">
            <v>5.0810000000000004</v>
          </cell>
          <cell r="AE51">
            <v>14</v>
          </cell>
          <cell r="AF51">
            <v>6.1710000000000003</v>
          </cell>
          <cell r="AG51">
            <v>14</v>
          </cell>
        </row>
        <row r="52">
          <cell r="AD52">
            <v>5.1210000000000004</v>
          </cell>
          <cell r="AE52">
            <v>13</v>
          </cell>
          <cell r="AF52">
            <v>6.2110000000000003</v>
          </cell>
          <cell r="AG52">
            <v>13</v>
          </cell>
        </row>
        <row r="53">
          <cell r="AD53">
            <v>5.1610000000000005</v>
          </cell>
          <cell r="AE53">
            <v>12</v>
          </cell>
          <cell r="AF53">
            <v>6.2410000000000005</v>
          </cell>
          <cell r="AG53">
            <v>12</v>
          </cell>
        </row>
        <row r="54">
          <cell r="AD54">
            <v>5.2110000000000003</v>
          </cell>
          <cell r="AE54">
            <v>11</v>
          </cell>
          <cell r="AF54">
            <v>6.2810000000000006</v>
          </cell>
          <cell r="AG54">
            <v>11</v>
          </cell>
        </row>
        <row r="55">
          <cell r="AD55">
            <v>5.2510000000000003</v>
          </cell>
          <cell r="AE55">
            <v>10</v>
          </cell>
          <cell r="AF55">
            <v>6.3210000000000006</v>
          </cell>
          <cell r="AG55">
            <v>10</v>
          </cell>
        </row>
        <row r="56">
          <cell r="AD56">
            <v>5.3010000000000002</v>
          </cell>
          <cell r="AE56">
            <v>9</v>
          </cell>
          <cell r="AF56">
            <v>6.3610000000000007</v>
          </cell>
          <cell r="AG56">
            <v>9</v>
          </cell>
        </row>
        <row r="57">
          <cell r="AD57">
            <v>5.351</v>
          </cell>
          <cell r="AE57">
            <v>8</v>
          </cell>
          <cell r="AF57">
            <v>6.4010000000000007</v>
          </cell>
          <cell r="AG57">
            <v>8</v>
          </cell>
        </row>
        <row r="58">
          <cell r="AD58">
            <v>5.4010000000000007</v>
          </cell>
          <cell r="AE58">
            <v>7</v>
          </cell>
          <cell r="AF58">
            <v>6.431</v>
          </cell>
          <cell r="AG58">
            <v>7</v>
          </cell>
        </row>
        <row r="59">
          <cell r="AD59">
            <v>5.4510000000000005</v>
          </cell>
          <cell r="AE59">
            <v>6</v>
          </cell>
          <cell r="AF59">
            <v>6.4710000000000001</v>
          </cell>
          <cell r="AG59">
            <v>6</v>
          </cell>
        </row>
        <row r="60">
          <cell r="AD60">
            <v>5.5010000000000003</v>
          </cell>
          <cell r="AE60">
            <v>5</v>
          </cell>
          <cell r="AF60">
            <v>6.5110000000000001</v>
          </cell>
          <cell r="AG60">
            <v>5</v>
          </cell>
        </row>
        <row r="61">
          <cell r="AD61">
            <v>5.5510000000000002</v>
          </cell>
          <cell r="AE61">
            <v>4</v>
          </cell>
          <cell r="AF61">
            <v>6.5510000000000002</v>
          </cell>
          <cell r="AG61">
            <v>4</v>
          </cell>
        </row>
        <row r="62">
          <cell r="AD62">
            <v>6.0010000000000003</v>
          </cell>
          <cell r="AE62">
            <v>3</v>
          </cell>
          <cell r="AF62">
            <v>6.5910000000000002</v>
          </cell>
          <cell r="AG62">
            <v>3</v>
          </cell>
        </row>
        <row r="63">
          <cell r="AD63">
            <v>6.0510000000000002</v>
          </cell>
          <cell r="AE63">
            <v>2</v>
          </cell>
          <cell r="AF63">
            <v>7.0209999999999999</v>
          </cell>
          <cell r="AG63">
            <v>2</v>
          </cell>
        </row>
        <row r="64">
          <cell r="AD64">
            <v>6.101</v>
          </cell>
          <cell r="AE64">
            <v>1</v>
          </cell>
          <cell r="AF64">
            <v>7.0609999999999999</v>
          </cell>
          <cell r="AG64">
            <v>1</v>
          </cell>
        </row>
        <row r="65">
          <cell r="AD65">
            <v>6.1510000000000007</v>
          </cell>
          <cell r="AE65">
            <v>0</v>
          </cell>
          <cell r="AF65">
            <v>7.101</v>
          </cell>
          <cell r="AG65">
            <v>0</v>
          </cell>
        </row>
        <row r="66">
          <cell r="AD66">
            <v>100</v>
          </cell>
          <cell r="AE66">
            <v>0</v>
          </cell>
          <cell r="AF66">
            <v>100</v>
          </cell>
          <cell r="AG66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</sheetPr>
  <dimension ref="A1:AV190"/>
  <sheetViews>
    <sheetView tabSelected="1" view="pageBreakPreview" zoomScale="60" zoomScaleNormal="70" workbookViewId="0">
      <selection activeCell="AL5" sqref="AL5"/>
    </sheetView>
  </sheetViews>
  <sheetFormatPr defaultRowHeight="18.75"/>
  <cols>
    <col min="1" max="1" width="2.28515625" style="128" customWidth="1"/>
    <col min="2" max="2" width="5.28515625" customWidth="1"/>
    <col min="3" max="3" width="29.5703125" customWidth="1"/>
    <col min="4" max="4" width="35" customWidth="1"/>
    <col min="5" max="5" width="7" style="128" customWidth="1"/>
    <col min="6" max="6" width="6.7109375" customWidth="1"/>
    <col min="7" max="7" width="7.7109375" style="128" customWidth="1"/>
    <col min="8" max="8" width="4.7109375" style="128" customWidth="1"/>
    <col min="9" max="9" width="7.28515625" style="128" customWidth="1"/>
    <col min="10" max="10" width="4.7109375" style="128" customWidth="1"/>
    <col min="11" max="11" width="10" style="137" customWidth="1"/>
    <col min="12" max="12" width="4.7109375" style="128" customWidth="1"/>
    <col min="13" max="13" width="7.28515625" style="137" customWidth="1"/>
    <col min="14" max="14" width="4.7109375" customWidth="1"/>
    <col min="15" max="15" width="11.42578125" style="137" customWidth="1"/>
    <col min="16" max="16" width="4.7109375" customWidth="1"/>
    <col min="17" max="17" width="9.5703125" style="137" customWidth="1"/>
    <col min="18" max="18" width="4.7109375" customWidth="1"/>
    <col min="19" max="19" width="8.5703125" customWidth="1"/>
    <col min="20" max="20" width="7.42578125" style="161" customWidth="1"/>
    <col min="21" max="21" width="7" style="191" customWidth="1"/>
    <col min="22" max="32" width="1.7109375" style="103" hidden="1" customWidth="1"/>
    <col min="33" max="33" width="2.7109375" style="103" customWidth="1"/>
    <col min="34" max="34" width="7.5703125" customWidth="1"/>
    <col min="35" max="35" width="26.7109375" style="138" customWidth="1"/>
    <col min="36" max="36" width="9.7109375" customWidth="1"/>
    <col min="37" max="37" width="8" customWidth="1"/>
    <col min="38" max="38" width="16.140625" customWidth="1"/>
    <col min="39" max="39" width="3.5703125" hidden="1" customWidth="1"/>
    <col min="40" max="43" width="2.7109375" hidden="1" customWidth="1"/>
    <col min="44" max="44" width="25.85546875" customWidth="1"/>
    <col min="45" max="46" width="2.7109375" customWidth="1"/>
    <col min="47" max="47" width="21" hidden="1" customWidth="1"/>
    <col min="48" max="48" width="6.7109375" hidden="1" customWidth="1"/>
  </cols>
  <sheetData>
    <row r="1" spans="2:48" ht="4.5" customHeight="1"/>
    <row r="2" spans="2:48" ht="63.75" customHeight="1" thickBot="1">
      <c r="B2" s="279" t="s">
        <v>116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63"/>
    </row>
    <row r="3" spans="2:48" ht="51.75" customHeight="1" thickBot="1">
      <c r="B3" s="280" t="s">
        <v>14</v>
      </c>
      <c r="C3" s="282" t="s">
        <v>15</v>
      </c>
      <c r="D3" s="284" t="s">
        <v>121</v>
      </c>
      <c r="E3" s="277" t="s">
        <v>106</v>
      </c>
      <c r="F3" s="277" t="s">
        <v>17</v>
      </c>
      <c r="G3" s="286" t="s">
        <v>13</v>
      </c>
      <c r="H3" s="276"/>
      <c r="I3" s="275" t="s">
        <v>113</v>
      </c>
      <c r="J3" s="276"/>
      <c r="K3" s="275" t="s">
        <v>111</v>
      </c>
      <c r="L3" s="276"/>
      <c r="M3" s="275" t="s">
        <v>6</v>
      </c>
      <c r="N3" s="276"/>
      <c r="O3" s="275" t="s">
        <v>112</v>
      </c>
      <c r="P3" s="276"/>
      <c r="Q3" s="275" t="s">
        <v>19</v>
      </c>
      <c r="R3" s="286"/>
      <c r="S3" s="297" t="s">
        <v>115</v>
      </c>
      <c r="T3" s="162"/>
      <c r="U3" s="192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289" t="s">
        <v>14</v>
      </c>
      <c r="AI3" s="291" t="s">
        <v>114</v>
      </c>
      <c r="AJ3" s="293" t="s">
        <v>109</v>
      </c>
      <c r="AK3" s="295" t="s">
        <v>110</v>
      </c>
      <c r="AL3" s="126"/>
      <c r="AU3" s="284" t="s">
        <v>114</v>
      </c>
      <c r="AV3" s="287" t="s">
        <v>109</v>
      </c>
    </row>
    <row r="4" spans="2:48" ht="19.5" thickBot="1">
      <c r="B4" s="281"/>
      <c r="C4" s="283"/>
      <c r="D4" s="285"/>
      <c r="E4" s="278"/>
      <c r="F4" s="278"/>
      <c r="G4" s="174" t="s">
        <v>107</v>
      </c>
      <c r="H4" s="140" t="s">
        <v>108</v>
      </c>
      <c r="I4" s="140" t="s">
        <v>107</v>
      </c>
      <c r="J4" s="140" t="s">
        <v>108</v>
      </c>
      <c r="K4" s="141" t="s">
        <v>107</v>
      </c>
      <c r="L4" s="140" t="s">
        <v>108</v>
      </c>
      <c r="M4" s="141" t="s">
        <v>107</v>
      </c>
      <c r="N4" s="140" t="s">
        <v>108</v>
      </c>
      <c r="O4" s="141" t="s">
        <v>107</v>
      </c>
      <c r="P4" s="140" t="s">
        <v>108</v>
      </c>
      <c r="Q4" s="141" t="s">
        <v>107</v>
      </c>
      <c r="R4" s="173" t="s">
        <v>108</v>
      </c>
      <c r="S4" s="298"/>
      <c r="T4" s="162"/>
      <c r="U4" s="192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290"/>
      <c r="AI4" s="292"/>
      <c r="AJ4" s="294"/>
      <c r="AK4" s="296"/>
      <c r="AL4" s="126"/>
      <c r="AU4" s="285"/>
      <c r="AV4" s="288"/>
    </row>
    <row r="5" spans="2:48" ht="24" thickBot="1">
      <c r="B5" s="133">
        <v>1</v>
      </c>
      <c r="C5" s="142" t="s">
        <v>163</v>
      </c>
      <c r="D5" s="178" t="s">
        <v>162</v>
      </c>
      <c r="E5" s="179">
        <v>16</v>
      </c>
      <c r="F5" s="143">
        <v>323</v>
      </c>
      <c r="G5" s="144">
        <v>41</v>
      </c>
      <c r="H5" s="164">
        <f t="shared" ref="H5:H36" si="0">VLOOKUP(G5,Стрельба,2)</f>
        <v>49</v>
      </c>
      <c r="I5" s="145">
        <v>12</v>
      </c>
      <c r="J5" s="164">
        <f t="shared" ref="J5:J36" si="1">VLOOKUP(I5,Подтягивание,2)</f>
        <v>12</v>
      </c>
      <c r="K5" s="146">
        <v>12.1</v>
      </c>
      <c r="L5" s="164">
        <f t="shared" ref="L5:L36" si="2">IF(K5&gt;0,(VLOOKUP(K5,_100,2)),0)</f>
        <v>32</v>
      </c>
      <c r="M5" s="147">
        <v>36.21</v>
      </c>
      <c r="N5" s="148">
        <f t="shared" ref="N5:N36" si="3">IF(M5&gt;0,(VLOOKUP(M5,Плавание,2)),0)</f>
        <v>24</v>
      </c>
      <c r="O5" s="147">
        <v>54</v>
      </c>
      <c r="P5" s="148">
        <f t="shared" ref="P5:P36" si="4">VLOOKUP(O5,Граната,2)</f>
        <v>44</v>
      </c>
      <c r="Q5" s="147">
        <v>11.38</v>
      </c>
      <c r="R5" s="149">
        <f t="shared" ref="R5:R36" si="5">IF(Q5&gt;0,(VLOOKUP(Q5,Кросс,2)),0)</f>
        <v>23</v>
      </c>
      <c r="S5" s="158">
        <f t="shared" ref="S5:S36" si="6">H5+J5+L5+N5+P5+R5</f>
        <v>184</v>
      </c>
      <c r="T5" s="162"/>
      <c r="U5" s="192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81">
        <v>1</v>
      </c>
      <c r="AI5" s="171">
        <v>8</v>
      </c>
      <c r="AJ5" s="172">
        <v>153</v>
      </c>
      <c r="AK5" s="182">
        <v>1</v>
      </c>
      <c r="AL5" s="126"/>
      <c r="AU5" s="122" t="str">
        <f>D5</f>
        <v xml:space="preserve">Лидский </v>
      </c>
      <c r="AV5" s="124">
        <f>T8</f>
        <v>693</v>
      </c>
    </row>
    <row r="6" spans="2:48" ht="24" thickBot="1">
      <c r="B6" s="134">
        <v>1</v>
      </c>
      <c r="C6" s="150" t="s">
        <v>196</v>
      </c>
      <c r="D6" s="178" t="s">
        <v>195</v>
      </c>
      <c r="E6" s="180">
        <v>16</v>
      </c>
      <c r="F6" s="151">
        <v>221</v>
      </c>
      <c r="G6" s="152">
        <v>29</v>
      </c>
      <c r="H6" s="153">
        <f t="shared" si="0"/>
        <v>34</v>
      </c>
      <c r="I6" s="153">
        <v>15</v>
      </c>
      <c r="J6" s="153">
        <f t="shared" si="1"/>
        <v>15</v>
      </c>
      <c r="K6" s="154">
        <v>11.3</v>
      </c>
      <c r="L6" s="153">
        <f t="shared" si="2"/>
        <v>48</v>
      </c>
      <c r="M6" s="121">
        <v>38.75</v>
      </c>
      <c r="N6" s="155">
        <f t="shared" si="3"/>
        <v>19</v>
      </c>
      <c r="O6" s="121">
        <v>48</v>
      </c>
      <c r="P6" s="155">
        <f t="shared" si="4"/>
        <v>32</v>
      </c>
      <c r="Q6" s="121">
        <v>11.35</v>
      </c>
      <c r="R6" s="156">
        <f t="shared" si="5"/>
        <v>24</v>
      </c>
      <c r="S6" s="160">
        <f t="shared" si="6"/>
        <v>172</v>
      </c>
      <c r="T6" s="190"/>
      <c r="U6" s="192">
        <f>SUM(S5:S6)</f>
        <v>356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83">
        <v>2</v>
      </c>
      <c r="AI6" s="167">
        <v>13</v>
      </c>
      <c r="AJ6" s="168">
        <v>130</v>
      </c>
      <c r="AK6" s="184">
        <v>2</v>
      </c>
      <c r="AL6" s="126"/>
      <c r="AU6" s="123" t="str">
        <f>D9</f>
        <v xml:space="preserve">Лидский </v>
      </c>
      <c r="AV6" s="125">
        <f>T12</f>
        <v>641</v>
      </c>
    </row>
    <row r="7" spans="2:48" ht="24" thickBot="1">
      <c r="B7" s="134">
        <v>1</v>
      </c>
      <c r="C7" s="150" t="s">
        <v>136</v>
      </c>
      <c r="D7" s="178" t="s">
        <v>125</v>
      </c>
      <c r="E7" s="180">
        <v>16</v>
      </c>
      <c r="F7" s="151"/>
      <c r="G7" s="152">
        <v>25</v>
      </c>
      <c r="H7" s="165">
        <f t="shared" si="0"/>
        <v>30</v>
      </c>
      <c r="I7" s="153">
        <v>20</v>
      </c>
      <c r="J7" s="165">
        <f t="shared" si="1"/>
        <v>20</v>
      </c>
      <c r="K7" s="154">
        <v>11.9</v>
      </c>
      <c r="L7" s="165">
        <f t="shared" si="2"/>
        <v>36</v>
      </c>
      <c r="M7" s="121">
        <v>26.13</v>
      </c>
      <c r="N7" s="155">
        <f t="shared" si="3"/>
        <v>47</v>
      </c>
      <c r="O7" s="121">
        <v>41</v>
      </c>
      <c r="P7" s="155">
        <f t="shared" si="4"/>
        <v>18</v>
      </c>
      <c r="Q7" s="121">
        <v>12.09</v>
      </c>
      <c r="R7" s="156">
        <f t="shared" si="5"/>
        <v>18</v>
      </c>
      <c r="S7" s="160">
        <f t="shared" si="6"/>
        <v>169</v>
      </c>
      <c r="T7" s="162"/>
      <c r="U7" s="192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83">
        <v>3</v>
      </c>
      <c r="AI7" s="167" t="s">
        <v>132</v>
      </c>
      <c r="AJ7" s="168">
        <v>124</v>
      </c>
      <c r="AK7" s="184">
        <v>3</v>
      </c>
      <c r="AL7" s="126"/>
      <c r="AU7" s="123" t="str">
        <f>D13</f>
        <v>Октябрьский</v>
      </c>
      <c r="AV7" s="125">
        <f>T16</f>
        <v>599</v>
      </c>
    </row>
    <row r="8" spans="2:48" ht="24" thickBot="1">
      <c r="B8" s="134">
        <v>2</v>
      </c>
      <c r="C8" s="150" t="s">
        <v>210</v>
      </c>
      <c r="D8" s="178" t="s">
        <v>122</v>
      </c>
      <c r="E8" s="180">
        <v>15</v>
      </c>
      <c r="F8" s="151">
        <v>699</v>
      </c>
      <c r="G8" s="152">
        <v>28</v>
      </c>
      <c r="H8" s="153">
        <f t="shared" si="0"/>
        <v>33</v>
      </c>
      <c r="I8" s="153">
        <v>25</v>
      </c>
      <c r="J8" s="153">
        <f t="shared" si="1"/>
        <v>25</v>
      </c>
      <c r="K8" s="154">
        <v>11.7</v>
      </c>
      <c r="L8" s="153">
        <f t="shared" si="2"/>
        <v>40</v>
      </c>
      <c r="M8" s="121">
        <v>36.65</v>
      </c>
      <c r="N8" s="155">
        <f t="shared" si="3"/>
        <v>23</v>
      </c>
      <c r="O8" s="121">
        <v>45</v>
      </c>
      <c r="P8" s="155">
        <f t="shared" si="4"/>
        <v>26</v>
      </c>
      <c r="Q8" s="121">
        <v>11.5</v>
      </c>
      <c r="R8" s="156">
        <f t="shared" si="5"/>
        <v>21</v>
      </c>
      <c r="S8" s="160">
        <f t="shared" si="6"/>
        <v>168</v>
      </c>
      <c r="T8" s="162">
        <f>SUM(S5:S8)</f>
        <v>693</v>
      </c>
      <c r="U8" s="192">
        <f>SUM(S7:S8)</f>
        <v>337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83">
        <v>4</v>
      </c>
      <c r="AI8" s="167">
        <v>9</v>
      </c>
      <c r="AJ8" s="168">
        <v>115</v>
      </c>
      <c r="AK8" s="184">
        <v>4</v>
      </c>
      <c r="AL8" s="126"/>
      <c r="AU8" s="123" t="str">
        <f>D17</f>
        <v>Слонимский</v>
      </c>
      <c r="AV8" s="125">
        <f>T20</f>
        <v>548</v>
      </c>
    </row>
    <row r="9" spans="2:48" ht="24" thickBot="1">
      <c r="B9" s="133">
        <v>2</v>
      </c>
      <c r="C9" s="142" t="s">
        <v>164</v>
      </c>
      <c r="D9" s="178" t="s">
        <v>162</v>
      </c>
      <c r="E9" s="179">
        <v>15</v>
      </c>
      <c r="F9" s="143">
        <v>324</v>
      </c>
      <c r="G9" s="144">
        <v>22</v>
      </c>
      <c r="H9" s="164">
        <f t="shared" si="0"/>
        <v>26</v>
      </c>
      <c r="I9" s="145">
        <v>22</v>
      </c>
      <c r="J9" s="164">
        <f t="shared" si="1"/>
        <v>22</v>
      </c>
      <c r="K9" s="146">
        <v>11.3</v>
      </c>
      <c r="L9" s="164">
        <f t="shared" si="2"/>
        <v>48</v>
      </c>
      <c r="M9" s="147">
        <v>36.4</v>
      </c>
      <c r="N9" s="148">
        <f t="shared" si="3"/>
        <v>24</v>
      </c>
      <c r="O9" s="147">
        <v>43</v>
      </c>
      <c r="P9" s="148">
        <f t="shared" si="4"/>
        <v>22</v>
      </c>
      <c r="Q9" s="147">
        <v>12.02</v>
      </c>
      <c r="R9" s="149">
        <f t="shared" si="5"/>
        <v>19</v>
      </c>
      <c r="S9" s="158">
        <f t="shared" si="6"/>
        <v>161</v>
      </c>
      <c r="T9" s="162"/>
      <c r="U9" s="192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83">
        <v>5</v>
      </c>
      <c r="AI9" s="167" t="s">
        <v>131</v>
      </c>
      <c r="AJ9" s="168">
        <v>103</v>
      </c>
      <c r="AK9" s="184">
        <v>5</v>
      </c>
      <c r="AL9" s="126"/>
      <c r="AU9" s="123" t="str">
        <f>D21</f>
        <v>Дятловский</v>
      </c>
      <c r="AV9" s="125">
        <f>T24</f>
        <v>520</v>
      </c>
    </row>
    <row r="10" spans="2:48" ht="24" thickBot="1">
      <c r="B10" s="134">
        <v>1</v>
      </c>
      <c r="C10" s="150" t="s">
        <v>186</v>
      </c>
      <c r="D10" s="178" t="s">
        <v>119</v>
      </c>
      <c r="E10" s="180">
        <v>16</v>
      </c>
      <c r="F10" s="151">
        <v>505</v>
      </c>
      <c r="G10" s="152">
        <v>41</v>
      </c>
      <c r="H10" s="153">
        <f t="shared" si="0"/>
        <v>49</v>
      </c>
      <c r="I10" s="153">
        <v>24</v>
      </c>
      <c r="J10" s="153">
        <f t="shared" si="1"/>
        <v>24</v>
      </c>
      <c r="K10" s="154">
        <v>13.3</v>
      </c>
      <c r="L10" s="153">
        <f t="shared" si="2"/>
        <v>10</v>
      </c>
      <c r="M10" s="121">
        <v>31.33</v>
      </c>
      <c r="N10" s="155">
        <f t="shared" si="3"/>
        <v>34</v>
      </c>
      <c r="O10" s="121">
        <v>39</v>
      </c>
      <c r="P10" s="155">
        <f t="shared" si="4"/>
        <v>14</v>
      </c>
      <c r="Q10" s="121">
        <v>10.58</v>
      </c>
      <c r="R10" s="156">
        <f t="shared" si="5"/>
        <v>30</v>
      </c>
      <c r="S10" s="160">
        <f t="shared" si="6"/>
        <v>161</v>
      </c>
      <c r="T10" s="190"/>
      <c r="U10" s="192">
        <f>SUM(S9:S10)</f>
        <v>322</v>
      </c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83">
        <v>6</v>
      </c>
      <c r="AI10" s="167" t="s">
        <v>133</v>
      </c>
      <c r="AJ10" s="168">
        <v>101</v>
      </c>
      <c r="AK10" s="184">
        <v>6</v>
      </c>
      <c r="AL10" s="126"/>
      <c r="AU10" s="123" t="str">
        <f>D25</f>
        <v>Новогрудский</v>
      </c>
      <c r="AV10" s="125">
        <f>T28</f>
        <v>478</v>
      </c>
    </row>
    <row r="11" spans="2:48" ht="24" thickBot="1">
      <c r="B11" s="134">
        <v>1</v>
      </c>
      <c r="C11" s="150" t="s">
        <v>201</v>
      </c>
      <c r="D11" s="178" t="s">
        <v>200</v>
      </c>
      <c r="E11" s="180">
        <v>15</v>
      </c>
      <c r="F11" s="151">
        <v>17</v>
      </c>
      <c r="G11" s="152">
        <v>29</v>
      </c>
      <c r="H11" s="153">
        <f t="shared" si="0"/>
        <v>34</v>
      </c>
      <c r="I11" s="153">
        <v>18</v>
      </c>
      <c r="J11" s="153">
        <f t="shared" si="1"/>
        <v>18</v>
      </c>
      <c r="K11" s="154">
        <v>11.9</v>
      </c>
      <c r="L11" s="153">
        <f t="shared" si="2"/>
        <v>36</v>
      </c>
      <c r="M11" s="121">
        <v>37.880000000000003</v>
      </c>
      <c r="N11" s="155">
        <f t="shared" si="3"/>
        <v>21</v>
      </c>
      <c r="O11" s="121">
        <v>47</v>
      </c>
      <c r="P11" s="155">
        <f t="shared" si="4"/>
        <v>30</v>
      </c>
      <c r="Q11" s="121">
        <v>11.53</v>
      </c>
      <c r="R11" s="156">
        <f t="shared" si="5"/>
        <v>21</v>
      </c>
      <c r="S11" s="160">
        <f t="shared" si="6"/>
        <v>160</v>
      </c>
      <c r="T11" s="162"/>
      <c r="U11" s="192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83">
        <v>7</v>
      </c>
      <c r="AI11" s="167">
        <v>16</v>
      </c>
      <c r="AJ11" s="168">
        <v>79</v>
      </c>
      <c r="AK11" s="184">
        <v>7</v>
      </c>
      <c r="AL11" s="126"/>
      <c r="AU11" s="123" t="str">
        <f>D29</f>
        <v>Свислочский</v>
      </c>
      <c r="AV11" s="125">
        <f>T32</f>
        <v>450</v>
      </c>
    </row>
    <row r="12" spans="2:48" ht="24" thickBot="1">
      <c r="B12" s="134">
        <v>1</v>
      </c>
      <c r="C12" s="150" t="s">
        <v>182</v>
      </c>
      <c r="D12" s="178" t="s">
        <v>130</v>
      </c>
      <c r="E12" s="180">
        <v>15</v>
      </c>
      <c r="F12" s="151">
        <v>233</v>
      </c>
      <c r="G12" s="152">
        <v>33</v>
      </c>
      <c r="H12" s="153">
        <f t="shared" si="0"/>
        <v>39</v>
      </c>
      <c r="I12" s="153">
        <v>19</v>
      </c>
      <c r="J12" s="153">
        <f t="shared" si="1"/>
        <v>19</v>
      </c>
      <c r="K12" s="154">
        <v>12.2</v>
      </c>
      <c r="L12" s="153">
        <f t="shared" si="2"/>
        <v>30</v>
      </c>
      <c r="M12" s="121">
        <v>36.270000000000003</v>
      </c>
      <c r="N12" s="155">
        <f t="shared" si="3"/>
        <v>24</v>
      </c>
      <c r="O12" s="121">
        <v>42.5</v>
      </c>
      <c r="P12" s="155">
        <f t="shared" si="4"/>
        <v>20</v>
      </c>
      <c r="Q12" s="121">
        <v>11.18</v>
      </c>
      <c r="R12" s="156">
        <f t="shared" si="5"/>
        <v>27</v>
      </c>
      <c r="S12" s="160">
        <f t="shared" si="6"/>
        <v>159</v>
      </c>
      <c r="T12" s="162">
        <f>SUM(S9:S12)</f>
        <v>641</v>
      </c>
      <c r="U12" s="192">
        <f>SUM(S11:S12)</f>
        <v>319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83">
        <v>8</v>
      </c>
      <c r="AI12" s="167">
        <v>12</v>
      </c>
      <c r="AJ12" s="168">
        <v>67</v>
      </c>
      <c r="AK12" s="184">
        <v>8</v>
      </c>
      <c r="AL12" s="126"/>
      <c r="AU12" s="123" t="str">
        <f>D33</f>
        <v>Вороновский</v>
      </c>
      <c r="AV12" s="125">
        <f>T36</f>
        <v>401</v>
      </c>
    </row>
    <row r="13" spans="2:48" ht="24" thickBot="1">
      <c r="B13" s="133">
        <v>2</v>
      </c>
      <c r="C13" s="142" t="s">
        <v>137</v>
      </c>
      <c r="D13" s="178" t="s">
        <v>125</v>
      </c>
      <c r="E13" s="179">
        <v>16</v>
      </c>
      <c r="F13" s="143"/>
      <c r="G13" s="144">
        <v>33</v>
      </c>
      <c r="H13" s="164">
        <f t="shared" si="0"/>
        <v>39</v>
      </c>
      <c r="I13" s="145">
        <v>23</v>
      </c>
      <c r="J13" s="164">
        <f t="shared" si="1"/>
        <v>23</v>
      </c>
      <c r="K13" s="146">
        <v>11.8</v>
      </c>
      <c r="L13" s="164">
        <f t="shared" si="2"/>
        <v>38</v>
      </c>
      <c r="M13" s="147">
        <v>50.61</v>
      </c>
      <c r="N13" s="148">
        <f t="shared" si="3"/>
        <v>0</v>
      </c>
      <c r="O13" s="147">
        <v>49.5</v>
      </c>
      <c r="P13" s="148">
        <f t="shared" si="4"/>
        <v>34</v>
      </c>
      <c r="Q13" s="147">
        <v>12.05</v>
      </c>
      <c r="R13" s="149">
        <f t="shared" si="5"/>
        <v>19</v>
      </c>
      <c r="S13" s="158">
        <f t="shared" si="6"/>
        <v>153</v>
      </c>
      <c r="T13" s="162"/>
      <c r="U13" s="192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83">
        <v>9</v>
      </c>
      <c r="AI13" s="167">
        <v>15</v>
      </c>
      <c r="AJ13" s="168">
        <v>56</v>
      </c>
      <c r="AK13" s="184">
        <v>9</v>
      </c>
      <c r="AL13" s="126"/>
      <c r="AU13" s="123" t="str">
        <f>D37</f>
        <v xml:space="preserve">Ивьевский </v>
      </c>
      <c r="AV13" s="125">
        <f>T40</f>
        <v>353</v>
      </c>
    </row>
    <row r="14" spans="2:48" ht="24" thickBot="1">
      <c r="B14" s="134">
        <v>1</v>
      </c>
      <c r="C14" s="150" t="s">
        <v>191</v>
      </c>
      <c r="D14" s="178" t="s">
        <v>190</v>
      </c>
      <c r="E14" s="180">
        <v>16</v>
      </c>
      <c r="F14" s="151">
        <v>72</v>
      </c>
      <c r="G14" s="152">
        <v>22</v>
      </c>
      <c r="H14" s="153">
        <f t="shared" si="0"/>
        <v>26</v>
      </c>
      <c r="I14" s="153">
        <v>20</v>
      </c>
      <c r="J14" s="153">
        <f t="shared" si="1"/>
        <v>20</v>
      </c>
      <c r="K14" s="154">
        <v>13.1</v>
      </c>
      <c r="L14" s="153">
        <f t="shared" si="2"/>
        <v>12</v>
      </c>
      <c r="M14" s="121">
        <v>35.020000000000003</v>
      </c>
      <c r="N14" s="155">
        <f t="shared" si="3"/>
        <v>26</v>
      </c>
      <c r="O14" s="121">
        <v>60.5</v>
      </c>
      <c r="P14" s="155">
        <f t="shared" si="4"/>
        <v>56</v>
      </c>
      <c r="Q14" s="121">
        <v>12.48</v>
      </c>
      <c r="R14" s="156">
        <f t="shared" si="5"/>
        <v>12</v>
      </c>
      <c r="S14" s="160">
        <f t="shared" si="6"/>
        <v>152</v>
      </c>
      <c r="T14" s="190"/>
      <c r="U14" s="192">
        <f>SUM(S13:S14)</f>
        <v>305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83">
        <v>10</v>
      </c>
      <c r="AI14" s="167">
        <v>11</v>
      </c>
      <c r="AJ14" s="168">
        <v>55</v>
      </c>
      <c r="AK14" s="184">
        <v>10</v>
      </c>
      <c r="AL14" s="126"/>
      <c r="AU14" s="123" t="str">
        <f>D41</f>
        <v>Берестовицкий</v>
      </c>
      <c r="AV14" s="125">
        <f>T44</f>
        <v>534</v>
      </c>
    </row>
    <row r="15" spans="2:48" ht="24" customHeight="1" thickBot="1">
      <c r="B15" s="134">
        <v>1</v>
      </c>
      <c r="C15" s="150" t="s">
        <v>179</v>
      </c>
      <c r="D15" s="178" t="s">
        <v>117</v>
      </c>
      <c r="E15" s="180">
        <v>15</v>
      </c>
      <c r="F15" s="151">
        <v>551</v>
      </c>
      <c r="G15" s="152">
        <v>24</v>
      </c>
      <c r="H15" s="153">
        <f t="shared" si="0"/>
        <v>28</v>
      </c>
      <c r="I15" s="153">
        <v>16</v>
      </c>
      <c r="J15" s="153">
        <f t="shared" si="1"/>
        <v>16</v>
      </c>
      <c r="K15" s="154">
        <v>12</v>
      </c>
      <c r="L15" s="153">
        <f t="shared" si="2"/>
        <v>34</v>
      </c>
      <c r="M15" s="121">
        <v>43.15</v>
      </c>
      <c r="N15" s="155">
        <f t="shared" si="3"/>
        <v>10</v>
      </c>
      <c r="O15" s="121">
        <v>50</v>
      </c>
      <c r="P15" s="155">
        <f t="shared" si="4"/>
        <v>36</v>
      </c>
      <c r="Q15" s="121">
        <v>11.35</v>
      </c>
      <c r="R15" s="156">
        <f t="shared" si="5"/>
        <v>24</v>
      </c>
      <c r="S15" s="160">
        <f t="shared" si="6"/>
        <v>148</v>
      </c>
      <c r="T15" s="162"/>
      <c r="U15" s="192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83">
        <v>11</v>
      </c>
      <c r="AI15" s="167" t="s">
        <v>135</v>
      </c>
      <c r="AJ15" s="168">
        <v>28</v>
      </c>
      <c r="AK15" s="184">
        <v>11</v>
      </c>
      <c r="AL15" s="126"/>
      <c r="AU15" s="135" t="str">
        <f>D45</f>
        <v>Вороновский</v>
      </c>
      <c r="AV15" s="136">
        <f>T48</f>
        <v>727</v>
      </c>
    </row>
    <row r="16" spans="2:48" ht="24" customHeight="1" thickBot="1">
      <c r="B16" s="134">
        <v>2</v>
      </c>
      <c r="C16" s="150" t="s">
        <v>187</v>
      </c>
      <c r="D16" s="178" t="s">
        <v>119</v>
      </c>
      <c r="E16" s="180">
        <v>15</v>
      </c>
      <c r="F16" s="151">
        <v>509</v>
      </c>
      <c r="G16" s="152">
        <v>41</v>
      </c>
      <c r="H16" s="153">
        <f t="shared" si="0"/>
        <v>49</v>
      </c>
      <c r="I16" s="153">
        <v>21</v>
      </c>
      <c r="J16" s="153">
        <f t="shared" si="1"/>
        <v>21</v>
      </c>
      <c r="K16" s="154">
        <v>13.2</v>
      </c>
      <c r="L16" s="153">
        <f t="shared" si="2"/>
        <v>10</v>
      </c>
      <c r="M16" s="121">
        <v>37.33</v>
      </c>
      <c r="N16" s="155">
        <f t="shared" si="3"/>
        <v>22</v>
      </c>
      <c r="O16" s="121">
        <v>43</v>
      </c>
      <c r="P16" s="155">
        <f t="shared" si="4"/>
        <v>22</v>
      </c>
      <c r="Q16" s="121">
        <v>11.44</v>
      </c>
      <c r="R16" s="156">
        <f t="shared" si="5"/>
        <v>22</v>
      </c>
      <c r="S16" s="160">
        <f t="shared" si="6"/>
        <v>146</v>
      </c>
      <c r="T16" s="162">
        <f>SUM(S13:S16)</f>
        <v>599</v>
      </c>
      <c r="U16" s="192">
        <f>SUM(S15:S16)</f>
        <v>294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83">
        <v>12</v>
      </c>
      <c r="AI16" s="167">
        <v>10</v>
      </c>
      <c r="AJ16" s="168">
        <v>27</v>
      </c>
      <c r="AK16" s="184">
        <v>12</v>
      </c>
      <c r="AL16" s="126"/>
      <c r="AU16" s="123" t="str">
        <f>D49</f>
        <v>Ошмянский</v>
      </c>
      <c r="AV16" s="125">
        <f>T52</f>
        <v>693</v>
      </c>
    </row>
    <row r="17" spans="2:48" ht="24" customHeight="1" thickBot="1">
      <c r="B17" s="133">
        <v>2</v>
      </c>
      <c r="C17" s="142" t="s">
        <v>176</v>
      </c>
      <c r="D17" s="178" t="s">
        <v>123</v>
      </c>
      <c r="E17" s="179">
        <v>16</v>
      </c>
      <c r="F17" s="143">
        <v>102</v>
      </c>
      <c r="G17" s="144">
        <v>23</v>
      </c>
      <c r="H17" s="145">
        <f t="shared" si="0"/>
        <v>27</v>
      </c>
      <c r="I17" s="145">
        <v>16</v>
      </c>
      <c r="J17" s="145">
        <f t="shared" si="1"/>
        <v>16</v>
      </c>
      <c r="K17" s="146">
        <v>11.9</v>
      </c>
      <c r="L17" s="145">
        <f t="shared" si="2"/>
        <v>36</v>
      </c>
      <c r="M17" s="147">
        <v>38.39</v>
      </c>
      <c r="N17" s="148">
        <f t="shared" si="3"/>
        <v>20</v>
      </c>
      <c r="O17" s="147">
        <v>47.5</v>
      </c>
      <c r="P17" s="148">
        <f t="shared" si="4"/>
        <v>30</v>
      </c>
      <c r="Q17" s="147">
        <v>12.5</v>
      </c>
      <c r="R17" s="149">
        <f t="shared" si="5"/>
        <v>11</v>
      </c>
      <c r="S17" s="158">
        <f t="shared" si="6"/>
        <v>140</v>
      </c>
      <c r="T17" s="162"/>
      <c r="U17" s="192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83">
        <v>13</v>
      </c>
      <c r="AI17" s="167">
        <v>17</v>
      </c>
      <c r="AJ17" s="168">
        <v>22</v>
      </c>
      <c r="AK17" s="184">
        <v>13</v>
      </c>
      <c r="AL17" s="126"/>
      <c r="AU17" s="123" t="str">
        <f>D53</f>
        <v>Слонимский</v>
      </c>
      <c r="AV17" s="125">
        <f>T56</f>
        <v>630</v>
      </c>
    </row>
    <row r="18" spans="2:48" ht="24" customHeight="1" thickBot="1">
      <c r="B18" s="134">
        <v>2</v>
      </c>
      <c r="C18" s="150" t="s">
        <v>197</v>
      </c>
      <c r="D18" s="178" t="s">
        <v>195</v>
      </c>
      <c r="E18" s="180">
        <v>16</v>
      </c>
      <c r="F18" s="151">
        <v>222</v>
      </c>
      <c r="G18" s="152">
        <v>35</v>
      </c>
      <c r="H18" s="153">
        <f t="shared" si="0"/>
        <v>42</v>
      </c>
      <c r="I18" s="153">
        <v>16</v>
      </c>
      <c r="J18" s="153">
        <f t="shared" si="1"/>
        <v>16</v>
      </c>
      <c r="K18" s="154">
        <v>12.7</v>
      </c>
      <c r="L18" s="153">
        <f t="shared" si="2"/>
        <v>20</v>
      </c>
      <c r="M18" s="121">
        <v>43.51</v>
      </c>
      <c r="N18" s="155">
        <f t="shared" si="3"/>
        <v>9</v>
      </c>
      <c r="O18" s="121">
        <v>43</v>
      </c>
      <c r="P18" s="155">
        <f t="shared" si="4"/>
        <v>22</v>
      </c>
      <c r="Q18" s="121">
        <v>10.59</v>
      </c>
      <c r="R18" s="156">
        <f t="shared" si="5"/>
        <v>30</v>
      </c>
      <c r="S18" s="160">
        <f t="shared" si="6"/>
        <v>139</v>
      </c>
      <c r="T18" s="190"/>
      <c r="U18" s="192">
        <f>SUM(S17:S18)</f>
        <v>279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83">
        <v>14</v>
      </c>
      <c r="AI18" s="167" t="s">
        <v>134</v>
      </c>
      <c r="AJ18" s="168">
        <v>20</v>
      </c>
      <c r="AK18" s="184">
        <v>14</v>
      </c>
      <c r="AL18" s="126"/>
      <c r="AU18" s="123" t="str">
        <f>D57</f>
        <v xml:space="preserve">Лидский </v>
      </c>
      <c r="AV18" s="125">
        <f>T60</f>
        <v>594</v>
      </c>
    </row>
    <row r="19" spans="2:48" ht="24" customHeight="1" thickBot="1">
      <c r="B19" s="134">
        <v>1</v>
      </c>
      <c r="C19" s="150" t="s">
        <v>205</v>
      </c>
      <c r="D19" s="178" t="s">
        <v>120</v>
      </c>
      <c r="E19" s="180">
        <v>16</v>
      </c>
      <c r="F19" s="151">
        <v>436</v>
      </c>
      <c r="G19" s="152">
        <v>35</v>
      </c>
      <c r="H19" s="153">
        <f t="shared" si="0"/>
        <v>42</v>
      </c>
      <c r="I19" s="153">
        <v>19</v>
      </c>
      <c r="J19" s="153">
        <f t="shared" si="1"/>
        <v>19</v>
      </c>
      <c r="K19" s="154">
        <v>12.3</v>
      </c>
      <c r="L19" s="153">
        <f t="shared" si="2"/>
        <v>28</v>
      </c>
      <c r="M19" s="121">
        <v>51.69</v>
      </c>
      <c r="N19" s="155">
        <f t="shared" si="3"/>
        <v>0</v>
      </c>
      <c r="O19" s="121">
        <v>41</v>
      </c>
      <c r="P19" s="155">
        <f t="shared" si="4"/>
        <v>18</v>
      </c>
      <c r="Q19" s="121">
        <v>11.03</v>
      </c>
      <c r="R19" s="156">
        <f t="shared" si="5"/>
        <v>29</v>
      </c>
      <c r="S19" s="160">
        <f t="shared" si="6"/>
        <v>136</v>
      </c>
      <c r="T19" s="162"/>
      <c r="U19" s="192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83">
        <v>15</v>
      </c>
      <c r="AI19" s="167">
        <v>14</v>
      </c>
      <c r="AJ19" s="168">
        <v>15</v>
      </c>
      <c r="AK19" s="184">
        <v>15</v>
      </c>
      <c r="AL19" s="126"/>
      <c r="AU19" s="123" t="str">
        <f>D61</f>
        <v>Островецкий</v>
      </c>
      <c r="AV19" s="125">
        <f>T64</f>
        <v>533</v>
      </c>
    </row>
    <row r="20" spans="2:48" ht="24" customHeight="1" thickBot="1">
      <c r="B20" s="134">
        <v>1</v>
      </c>
      <c r="C20" s="150" t="s">
        <v>175</v>
      </c>
      <c r="D20" s="178" t="s">
        <v>123</v>
      </c>
      <c r="E20" s="180">
        <v>16</v>
      </c>
      <c r="F20" s="151">
        <v>101</v>
      </c>
      <c r="G20" s="152">
        <v>16</v>
      </c>
      <c r="H20" s="153">
        <f t="shared" si="0"/>
        <v>18</v>
      </c>
      <c r="I20" s="153">
        <v>24</v>
      </c>
      <c r="J20" s="153">
        <f t="shared" si="1"/>
        <v>24</v>
      </c>
      <c r="K20" s="154">
        <v>12.6</v>
      </c>
      <c r="L20" s="153">
        <f t="shared" si="2"/>
        <v>22</v>
      </c>
      <c r="M20" s="121">
        <v>35.590000000000003</v>
      </c>
      <c r="N20" s="155">
        <f t="shared" si="3"/>
        <v>25</v>
      </c>
      <c r="O20" s="121">
        <v>44</v>
      </c>
      <c r="P20" s="155">
        <f t="shared" si="4"/>
        <v>24</v>
      </c>
      <c r="Q20" s="121">
        <v>11.55</v>
      </c>
      <c r="R20" s="156">
        <f t="shared" si="5"/>
        <v>20</v>
      </c>
      <c r="S20" s="160">
        <f t="shared" si="6"/>
        <v>133</v>
      </c>
      <c r="T20" s="162">
        <f>SUM(S17:S20)</f>
        <v>548</v>
      </c>
      <c r="U20" s="192">
        <f>SUM(S19:S20)</f>
        <v>269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83">
        <v>16</v>
      </c>
      <c r="AI20" s="167">
        <v>4</v>
      </c>
      <c r="AJ20" s="168">
        <v>10</v>
      </c>
      <c r="AK20" s="184">
        <v>16</v>
      </c>
      <c r="AL20" s="126"/>
      <c r="AU20" s="123" t="str">
        <f>D65</f>
        <v xml:space="preserve">Волковысский </v>
      </c>
      <c r="AV20" s="125">
        <f>T68</f>
        <v>490</v>
      </c>
    </row>
    <row r="21" spans="2:48" ht="24" customHeight="1" thickBot="1">
      <c r="B21" s="133">
        <v>2</v>
      </c>
      <c r="C21" s="142" t="s">
        <v>183</v>
      </c>
      <c r="D21" s="178" t="s">
        <v>130</v>
      </c>
      <c r="E21" s="179">
        <v>15</v>
      </c>
      <c r="F21" s="143">
        <v>234</v>
      </c>
      <c r="G21" s="144">
        <v>26</v>
      </c>
      <c r="H21" s="145">
        <f t="shared" si="0"/>
        <v>31</v>
      </c>
      <c r="I21" s="145">
        <v>19</v>
      </c>
      <c r="J21" s="145">
        <f t="shared" si="1"/>
        <v>19</v>
      </c>
      <c r="K21" s="146">
        <v>11.6</v>
      </c>
      <c r="L21" s="145">
        <f t="shared" si="2"/>
        <v>42</v>
      </c>
      <c r="M21" s="147">
        <v>35.25</v>
      </c>
      <c r="N21" s="148">
        <f t="shared" si="3"/>
        <v>26</v>
      </c>
      <c r="O21" s="147">
        <v>34</v>
      </c>
      <c r="P21" s="148">
        <f t="shared" si="4"/>
        <v>5</v>
      </c>
      <c r="Q21" s="147">
        <v>13.05</v>
      </c>
      <c r="R21" s="149">
        <f t="shared" si="5"/>
        <v>9</v>
      </c>
      <c r="S21" s="158">
        <f t="shared" si="6"/>
        <v>132</v>
      </c>
      <c r="T21" s="162"/>
      <c r="U21" s="192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83">
        <v>17</v>
      </c>
      <c r="AI21" s="167">
        <v>1</v>
      </c>
      <c r="AJ21" s="168">
        <v>7</v>
      </c>
      <c r="AK21" s="184">
        <v>17</v>
      </c>
      <c r="AL21" s="126"/>
      <c r="AU21" s="123" t="str">
        <f>D69</f>
        <v>Свислочский</v>
      </c>
      <c r="AV21" s="125">
        <f>T72</f>
        <v>441</v>
      </c>
    </row>
    <row r="22" spans="2:48" ht="24" customHeight="1" thickBot="1">
      <c r="B22" s="134">
        <v>1</v>
      </c>
      <c r="C22" s="150" t="s">
        <v>140</v>
      </c>
      <c r="D22" s="178" t="s">
        <v>129</v>
      </c>
      <c r="E22" s="180">
        <v>16</v>
      </c>
      <c r="F22" s="151"/>
      <c r="G22" s="152">
        <v>26</v>
      </c>
      <c r="H22" s="165">
        <f t="shared" si="0"/>
        <v>31</v>
      </c>
      <c r="I22" s="153">
        <v>15</v>
      </c>
      <c r="J22" s="165">
        <f t="shared" si="1"/>
        <v>15</v>
      </c>
      <c r="K22" s="154">
        <v>12.7</v>
      </c>
      <c r="L22" s="165">
        <f t="shared" si="2"/>
        <v>20</v>
      </c>
      <c r="M22" s="121">
        <v>40.369999999999997</v>
      </c>
      <c r="N22" s="155">
        <f t="shared" si="3"/>
        <v>16</v>
      </c>
      <c r="O22" s="121">
        <v>51.5</v>
      </c>
      <c r="P22" s="155">
        <f t="shared" si="4"/>
        <v>38</v>
      </c>
      <c r="Q22" s="121">
        <v>12.5</v>
      </c>
      <c r="R22" s="156">
        <f t="shared" si="5"/>
        <v>11</v>
      </c>
      <c r="S22" s="160">
        <f t="shared" si="6"/>
        <v>131</v>
      </c>
      <c r="T22" s="190"/>
      <c r="U22" s="192">
        <f>SUM(S21:S22)</f>
        <v>263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83">
        <v>18</v>
      </c>
      <c r="AI22" s="167">
        <v>6</v>
      </c>
      <c r="AJ22" s="168">
        <v>3</v>
      </c>
      <c r="AK22" s="184">
        <v>18</v>
      </c>
      <c r="AL22" s="126"/>
      <c r="AU22" s="123" t="str">
        <f>D73</f>
        <v>Зельвенский</v>
      </c>
      <c r="AV22" s="125">
        <f>T76</f>
        <v>401</v>
      </c>
    </row>
    <row r="23" spans="2:48" ht="24" customHeight="1" thickBot="1">
      <c r="B23" s="134">
        <v>2</v>
      </c>
      <c r="C23" s="150" t="s">
        <v>202</v>
      </c>
      <c r="D23" s="178" t="s">
        <v>200</v>
      </c>
      <c r="E23" s="180">
        <v>15</v>
      </c>
      <c r="F23" s="151">
        <v>18</v>
      </c>
      <c r="G23" s="152">
        <v>29</v>
      </c>
      <c r="H23" s="153">
        <f t="shared" si="0"/>
        <v>34</v>
      </c>
      <c r="I23" s="153">
        <v>14</v>
      </c>
      <c r="J23" s="153">
        <f t="shared" si="1"/>
        <v>14</v>
      </c>
      <c r="K23" s="154">
        <v>12.6</v>
      </c>
      <c r="L23" s="153">
        <f t="shared" si="2"/>
        <v>22</v>
      </c>
      <c r="M23" s="121">
        <v>29.04</v>
      </c>
      <c r="N23" s="155">
        <f t="shared" si="3"/>
        <v>38</v>
      </c>
      <c r="O23" s="121">
        <v>35.5</v>
      </c>
      <c r="P23" s="155">
        <f t="shared" si="4"/>
        <v>6</v>
      </c>
      <c r="Q23" s="121">
        <v>12.28</v>
      </c>
      <c r="R23" s="156">
        <f t="shared" si="5"/>
        <v>15</v>
      </c>
      <c r="S23" s="160">
        <f t="shared" si="6"/>
        <v>129</v>
      </c>
      <c r="T23" s="162"/>
      <c r="U23" s="192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85">
        <v>19</v>
      </c>
      <c r="AI23" s="186">
        <v>0</v>
      </c>
      <c r="AJ23" s="187">
        <v>0</v>
      </c>
      <c r="AK23" s="188">
        <v>19</v>
      </c>
      <c r="AL23" s="126"/>
      <c r="AU23" s="123" t="str">
        <f>D77</f>
        <v>Свислочский</v>
      </c>
      <c r="AV23" s="125">
        <f>T80</f>
        <v>353</v>
      </c>
    </row>
    <row r="24" spans="2:48" ht="24" customHeight="1" thickBot="1">
      <c r="B24" s="134">
        <v>2</v>
      </c>
      <c r="C24" s="150" t="s">
        <v>168</v>
      </c>
      <c r="D24" s="178" t="s">
        <v>124</v>
      </c>
      <c r="E24" s="180">
        <v>16</v>
      </c>
      <c r="F24" s="151">
        <v>871</v>
      </c>
      <c r="G24" s="152">
        <v>39</v>
      </c>
      <c r="H24" s="165">
        <f t="shared" si="0"/>
        <v>46</v>
      </c>
      <c r="I24" s="153">
        <v>18</v>
      </c>
      <c r="J24" s="165">
        <f t="shared" si="1"/>
        <v>18</v>
      </c>
      <c r="K24" s="154">
        <v>13</v>
      </c>
      <c r="L24" s="165">
        <f t="shared" si="2"/>
        <v>14</v>
      </c>
      <c r="M24" s="121">
        <v>58.33</v>
      </c>
      <c r="N24" s="155">
        <f t="shared" si="3"/>
        <v>0</v>
      </c>
      <c r="O24" s="121">
        <v>47.5</v>
      </c>
      <c r="P24" s="155">
        <f t="shared" si="4"/>
        <v>30</v>
      </c>
      <c r="Q24" s="121">
        <v>11.57</v>
      </c>
      <c r="R24" s="156">
        <f t="shared" si="5"/>
        <v>20</v>
      </c>
      <c r="S24" s="160">
        <f t="shared" si="6"/>
        <v>128</v>
      </c>
      <c r="T24" s="162">
        <f>SUM(S21:S24)</f>
        <v>520</v>
      </c>
      <c r="U24" s="192">
        <f>SUM(S23:S24)</f>
        <v>257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03"/>
      <c r="AI24" s="176">
        <v>0</v>
      </c>
      <c r="AJ24" s="177">
        <v>0</v>
      </c>
      <c r="AK24" s="103"/>
      <c r="AL24" s="126"/>
      <c r="AU24" s="123">
        <f>D81</f>
        <v>0</v>
      </c>
      <c r="AV24" s="125">
        <f>T84</f>
        <v>0</v>
      </c>
    </row>
    <row r="25" spans="2:48" ht="24" customHeight="1" thickBot="1">
      <c r="B25" s="133">
        <v>2</v>
      </c>
      <c r="C25" s="142" t="s">
        <v>141</v>
      </c>
      <c r="D25" s="178" t="s">
        <v>129</v>
      </c>
      <c r="E25" s="179">
        <v>16</v>
      </c>
      <c r="F25" s="143"/>
      <c r="G25" s="144">
        <v>25</v>
      </c>
      <c r="H25" s="164">
        <f t="shared" si="0"/>
        <v>30</v>
      </c>
      <c r="I25" s="145">
        <v>16</v>
      </c>
      <c r="J25" s="164">
        <f t="shared" si="1"/>
        <v>16</v>
      </c>
      <c r="K25" s="146">
        <v>12.9</v>
      </c>
      <c r="L25" s="164">
        <f t="shared" si="2"/>
        <v>16</v>
      </c>
      <c r="M25" s="147">
        <v>45.51</v>
      </c>
      <c r="N25" s="148">
        <f t="shared" si="3"/>
        <v>5</v>
      </c>
      <c r="O25" s="147">
        <v>42</v>
      </c>
      <c r="P25" s="148">
        <f t="shared" si="4"/>
        <v>20</v>
      </c>
      <c r="Q25" s="147">
        <v>10.26</v>
      </c>
      <c r="R25" s="149">
        <f t="shared" si="5"/>
        <v>35</v>
      </c>
      <c r="S25" s="158">
        <f t="shared" si="6"/>
        <v>122</v>
      </c>
      <c r="T25" s="162"/>
      <c r="U25" s="192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03"/>
      <c r="AI25" s="103">
        <v>0</v>
      </c>
      <c r="AJ25" s="103">
        <v>0</v>
      </c>
      <c r="AK25" s="103"/>
      <c r="AL25" s="126"/>
      <c r="AU25" s="123">
        <f>D85</f>
        <v>0</v>
      </c>
      <c r="AV25" s="125">
        <f>T88</f>
        <v>0</v>
      </c>
    </row>
    <row r="26" spans="2:48" ht="24" customHeight="1" thickBot="1">
      <c r="B26" s="134">
        <v>1</v>
      </c>
      <c r="C26" s="150" t="s">
        <v>167</v>
      </c>
      <c r="D26" s="178" t="s">
        <v>124</v>
      </c>
      <c r="E26" s="180">
        <v>16</v>
      </c>
      <c r="F26" s="151">
        <v>886</v>
      </c>
      <c r="G26" s="152">
        <v>37</v>
      </c>
      <c r="H26" s="165">
        <f t="shared" si="0"/>
        <v>44</v>
      </c>
      <c r="I26" s="153">
        <v>20</v>
      </c>
      <c r="J26" s="165">
        <f t="shared" si="1"/>
        <v>20</v>
      </c>
      <c r="K26" s="154">
        <v>13.1</v>
      </c>
      <c r="L26" s="165">
        <f t="shared" si="2"/>
        <v>12</v>
      </c>
      <c r="M26" s="121">
        <v>62.29</v>
      </c>
      <c r="N26" s="155">
        <f t="shared" si="3"/>
        <v>0</v>
      </c>
      <c r="O26" s="121">
        <v>38</v>
      </c>
      <c r="P26" s="155">
        <f t="shared" si="4"/>
        <v>12</v>
      </c>
      <c r="Q26" s="121">
        <v>10.48</v>
      </c>
      <c r="R26" s="156">
        <f t="shared" si="5"/>
        <v>32</v>
      </c>
      <c r="S26" s="160">
        <f t="shared" si="6"/>
        <v>120</v>
      </c>
      <c r="T26" s="162"/>
      <c r="U26" s="192">
        <f>SUM(S25:S26)</f>
        <v>242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03"/>
      <c r="AI26" s="103">
        <v>0</v>
      </c>
      <c r="AJ26" s="103">
        <v>0</v>
      </c>
      <c r="AK26" s="103"/>
      <c r="AL26" s="126"/>
      <c r="AU26" s="123">
        <f>D89</f>
        <v>0</v>
      </c>
      <c r="AV26" s="125">
        <f>T92</f>
        <v>0</v>
      </c>
    </row>
    <row r="27" spans="2:48" ht="24" customHeight="1" thickBot="1">
      <c r="B27" s="134">
        <v>2</v>
      </c>
      <c r="C27" s="150" t="s">
        <v>154</v>
      </c>
      <c r="D27" s="178" t="s">
        <v>126</v>
      </c>
      <c r="E27" s="180">
        <v>15</v>
      </c>
      <c r="F27" s="151">
        <v>187</v>
      </c>
      <c r="G27" s="152">
        <v>28</v>
      </c>
      <c r="H27" s="165">
        <f t="shared" si="0"/>
        <v>33</v>
      </c>
      <c r="I27" s="153">
        <v>21</v>
      </c>
      <c r="J27" s="165">
        <f t="shared" si="1"/>
        <v>21</v>
      </c>
      <c r="K27" s="154">
        <v>13</v>
      </c>
      <c r="L27" s="165">
        <f t="shared" si="2"/>
        <v>14</v>
      </c>
      <c r="M27" s="121">
        <v>42.9</v>
      </c>
      <c r="N27" s="155">
        <f t="shared" si="3"/>
        <v>11</v>
      </c>
      <c r="O27" s="121">
        <v>42</v>
      </c>
      <c r="P27" s="155">
        <f t="shared" si="4"/>
        <v>20</v>
      </c>
      <c r="Q27" s="121">
        <v>12.06</v>
      </c>
      <c r="R27" s="156">
        <f t="shared" si="5"/>
        <v>19</v>
      </c>
      <c r="S27" s="160">
        <f t="shared" si="6"/>
        <v>118</v>
      </c>
      <c r="T27" s="162"/>
      <c r="U27" s="192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03"/>
      <c r="AI27" s="103">
        <v>0</v>
      </c>
      <c r="AJ27" s="103">
        <v>0</v>
      </c>
      <c r="AK27" s="103"/>
      <c r="AL27" s="126"/>
      <c r="AU27" s="123">
        <f>D93</f>
        <v>0</v>
      </c>
      <c r="AV27" s="125">
        <f>T96</f>
        <v>0</v>
      </c>
    </row>
    <row r="28" spans="2:48" ht="24" customHeight="1" thickBot="1">
      <c r="B28" s="134">
        <v>1</v>
      </c>
      <c r="C28" s="150" t="s">
        <v>171</v>
      </c>
      <c r="D28" s="178" t="s">
        <v>127</v>
      </c>
      <c r="E28" s="180">
        <v>16</v>
      </c>
      <c r="F28" s="151">
        <v>91</v>
      </c>
      <c r="G28" s="152">
        <v>36</v>
      </c>
      <c r="H28" s="165">
        <f t="shared" si="0"/>
        <v>43</v>
      </c>
      <c r="I28" s="153">
        <v>21</v>
      </c>
      <c r="J28" s="165">
        <f t="shared" si="1"/>
        <v>21</v>
      </c>
      <c r="K28" s="154">
        <v>14.1</v>
      </c>
      <c r="L28" s="165">
        <f t="shared" si="2"/>
        <v>0</v>
      </c>
      <c r="M28" s="121">
        <v>45.76</v>
      </c>
      <c r="N28" s="155">
        <f t="shared" si="3"/>
        <v>5</v>
      </c>
      <c r="O28" s="121">
        <v>51</v>
      </c>
      <c r="P28" s="155">
        <f t="shared" si="4"/>
        <v>38</v>
      </c>
      <c r="Q28" s="121">
        <v>12.5</v>
      </c>
      <c r="R28" s="156">
        <f t="shared" si="5"/>
        <v>11</v>
      </c>
      <c r="S28" s="160">
        <f t="shared" si="6"/>
        <v>118</v>
      </c>
      <c r="T28" s="162">
        <f>SUM(S25:S28)</f>
        <v>478</v>
      </c>
      <c r="U28" s="192">
        <f>SUM(S27:S28)</f>
        <v>236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03"/>
      <c r="AI28" s="103">
        <v>0</v>
      </c>
      <c r="AJ28" s="103">
        <v>0</v>
      </c>
      <c r="AK28" s="103"/>
      <c r="AL28" s="126"/>
      <c r="AU28" s="123">
        <f>D97</f>
        <v>0</v>
      </c>
      <c r="AV28" s="125">
        <f>T100</f>
        <v>0</v>
      </c>
    </row>
    <row r="29" spans="2:48" ht="24" customHeight="1" thickBot="1">
      <c r="B29" s="133">
        <v>2</v>
      </c>
      <c r="C29" s="142" t="s">
        <v>172</v>
      </c>
      <c r="D29" s="178" t="s">
        <v>127</v>
      </c>
      <c r="E29" s="179">
        <v>16</v>
      </c>
      <c r="F29" s="143">
        <v>92</v>
      </c>
      <c r="G29" s="144">
        <v>32</v>
      </c>
      <c r="H29" s="164">
        <f t="shared" si="0"/>
        <v>38</v>
      </c>
      <c r="I29" s="145">
        <v>19</v>
      </c>
      <c r="J29" s="164">
        <f t="shared" si="1"/>
        <v>19</v>
      </c>
      <c r="K29" s="146">
        <v>12.8</v>
      </c>
      <c r="L29" s="164">
        <f t="shared" si="2"/>
        <v>18</v>
      </c>
      <c r="M29" s="147">
        <v>85.31</v>
      </c>
      <c r="N29" s="148">
        <f t="shared" si="3"/>
        <v>0</v>
      </c>
      <c r="O29" s="147">
        <v>42</v>
      </c>
      <c r="P29" s="148">
        <f t="shared" si="4"/>
        <v>20</v>
      </c>
      <c r="Q29" s="147">
        <v>11.43</v>
      </c>
      <c r="R29" s="149">
        <f t="shared" si="5"/>
        <v>22</v>
      </c>
      <c r="S29" s="158">
        <f t="shared" si="6"/>
        <v>117</v>
      </c>
      <c r="T29" s="162"/>
      <c r="U29" s="192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03"/>
      <c r="AI29" s="103">
        <v>0</v>
      </c>
      <c r="AJ29" s="103">
        <v>0</v>
      </c>
      <c r="AK29" s="103"/>
      <c r="AL29" s="126"/>
      <c r="AU29" s="123">
        <f>D101</f>
        <v>0</v>
      </c>
      <c r="AV29" s="125">
        <f>T104</f>
        <v>0</v>
      </c>
    </row>
    <row r="30" spans="2:48" ht="24" customHeight="1" thickBot="1">
      <c r="B30" s="134">
        <v>1</v>
      </c>
      <c r="C30" s="150" t="s">
        <v>158</v>
      </c>
      <c r="D30" s="178" t="s">
        <v>157</v>
      </c>
      <c r="E30" s="180">
        <v>15</v>
      </c>
      <c r="F30" s="151">
        <v>278</v>
      </c>
      <c r="G30" s="152">
        <v>11</v>
      </c>
      <c r="H30" s="165">
        <f t="shared" si="0"/>
        <v>12</v>
      </c>
      <c r="I30" s="153">
        <v>11</v>
      </c>
      <c r="J30" s="165">
        <f t="shared" si="1"/>
        <v>11</v>
      </c>
      <c r="K30" s="154">
        <v>12.3</v>
      </c>
      <c r="L30" s="165">
        <f t="shared" si="2"/>
        <v>28</v>
      </c>
      <c r="M30" s="121">
        <v>40.340000000000003</v>
      </c>
      <c r="N30" s="155">
        <f t="shared" si="3"/>
        <v>16</v>
      </c>
      <c r="O30" s="121">
        <v>39</v>
      </c>
      <c r="P30" s="155">
        <f t="shared" si="4"/>
        <v>14</v>
      </c>
      <c r="Q30" s="121">
        <v>10.26</v>
      </c>
      <c r="R30" s="156">
        <f t="shared" si="5"/>
        <v>35</v>
      </c>
      <c r="S30" s="160">
        <f t="shared" si="6"/>
        <v>116</v>
      </c>
      <c r="T30" s="162"/>
      <c r="U30" s="192">
        <f>SUM(S29:S30)</f>
        <v>233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03"/>
      <c r="AI30" s="103">
        <v>0</v>
      </c>
      <c r="AJ30" s="103">
        <v>0</v>
      </c>
      <c r="AK30" s="103"/>
      <c r="AL30" s="126"/>
      <c r="AU30" s="123">
        <f>D105</f>
        <v>0</v>
      </c>
      <c r="AV30" s="125">
        <f>T108</f>
        <v>0</v>
      </c>
    </row>
    <row r="31" spans="2:48" ht="24" customHeight="1" thickBot="1">
      <c r="B31" s="134">
        <v>2</v>
      </c>
      <c r="C31" s="150" t="s">
        <v>192</v>
      </c>
      <c r="D31" s="178" t="s">
        <v>190</v>
      </c>
      <c r="E31" s="180">
        <v>16</v>
      </c>
      <c r="F31" s="151">
        <v>71</v>
      </c>
      <c r="G31" s="152">
        <v>21</v>
      </c>
      <c r="H31" s="153">
        <f t="shared" si="0"/>
        <v>25</v>
      </c>
      <c r="I31" s="153">
        <v>9</v>
      </c>
      <c r="J31" s="153">
        <f t="shared" si="1"/>
        <v>9</v>
      </c>
      <c r="K31" s="154">
        <v>12.4</v>
      </c>
      <c r="L31" s="153">
        <f t="shared" si="2"/>
        <v>26</v>
      </c>
      <c r="M31" s="121">
        <v>38.64</v>
      </c>
      <c r="N31" s="155">
        <f t="shared" si="3"/>
        <v>19</v>
      </c>
      <c r="O31" s="121">
        <v>44</v>
      </c>
      <c r="P31" s="155">
        <f t="shared" si="4"/>
        <v>24</v>
      </c>
      <c r="Q31" s="121">
        <v>12.57</v>
      </c>
      <c r="R31" s="156">
        <f t="shared" si="5"/>
        <v>10</v>
      </c>
      <c r="S31" s="160">
        <f t="shared" si="6"/>
        <v>113</v>
      </c>
      <c r="T31" s="162"/>
      <c r="U31" s="192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03"/>
      <c r="AI31" s="103">
        <v>0</v>
      </c>
      <c r="AJ31" s="103">
        <v>0</v>
      </c>
      <c r="AK31" s="103"/>
      <c r="AL31" s="126"/>
      <c r="AU31" s="123">
        <f>D109</f>
        <v>0</v>
      </c>
      <c r="AV31" s="125">
        <f>T112</f>
        <v>0</v>
      </c>
    </row>
    <row r="32" spans="2:48" ht="24" customHeight="1" thickBot="1">
      <c r="B32" s="134">
        <v>2</v>
      </c>
      <c r="C32" s="150" t="s">
        <v>206</v>
      </c>
      <c r="D32" s="178" t="s">
        <v>120</v>
      </c>
      <c r="E32" s="180">
        <v>16</v>
      </c>
      <c r="F32" s="151">
        <v>439</v>
      </c>
      <c r="G32" s="152">
        <v>9</v>
      </c>
      <c r="H32" s="153">
        <f t="shared" si="0"/>
        <v>9</v>
      </c>
      <c r="I32" s="153">
        <v>15</v>
      </c>
      <c r="J32" s="153">
        <f t="shared" si="1"/>
        <v>15</v>
      </c>
      <c r="K32" s="154">
        <v>13.3</v>
      </c>
      <c r="L32" s="153">
        <f t="shared" si="2"/>
        <v>10</v>
      </c>
      <c r="M32" s="121">
        <v>61.26</v>
      </c>
      <c r="N32" s="155">
        <f t="shared" si="3"/>
        <v>0</v>
      </c>
      <c r="O32" s="121">
        <v>51</v>
      </c>
      <c r="P32" s="155">
        <f t="shared" si="4"/>
        <v>38</v>
      </c>
      <c r="Q32" s="121">
        <v>10.43</v>
      </c>
      <c r="R32" s="156">
        <f t="shared" si="5"/>
        <v>32</v>
      </c>
      <c r="S32" s="160">
        <f t="shared" si="6"/>
        <v>104</v>
      </c>
      <c r="T32" s="162">
        <f>SUM(S29:S32)</f>
        <v>450</v>
      </c>
      <c r="U32" s="192">
        <f>SUM(S31:S32)</f>
        <v>217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03"/>
      <c r="AI32" s="103">
        <v>0</v>
      </c>
      <c r="AJ32" s="103">
        <v>0</v>
      </c>
      <c r="AK32" s="103"/>
      <c r="AL32" s="126"/>
      <c r="AU32" s="123">
        <f>D113</f>
        <v>0</v>
      </c>
      <c r="AV32" s="125">
        <f>T116</f>
        <v>0</v>
      </c>
    </row>
    <row r="33" spans="2:48" ht="24" customHeight="1" thickBot="1">
      <c r="B33" s="133">
        <v>1</v>
      </c>
      <c r="C33" s="142" t="s">
        <v>153</v>
      </c>
      <c r="D33" s="178" t="s">
        <v>126</v>
      </c>
      <c r="E33" s="179">
        <v>16</v>
      </c>
      <c r="F33" s="143">
        <v>178</v>
      </c>
      <c r="G33" s="144">
        <v>36</v>
      </c>
      <c r="H33" s="164">
        <f t="shared" si="0"/>
        <v>43</v>
      </c>
      <c r="I33" s="145">
        <v>17</v>
      </c>
      <c r="J33" s="164">
        <f t="shared" si="1"/>
        <v>17</v>
      </c>
      <c r="K33" s="146">
        <v>12.9</v>
      </c>
      <c r="L33" s="164">
        <f t="shared" si="2"/>
        <v>16</v>
      </c>
      <c r="M33" s="147">
        <v>54.49</v>
      </c>
      <c r="N33" s="148">
        <f t="shared" si="3"/>
        <v>0</v>
      </c>
      <c r="O33" s="147">
        <v>35</v>
      </c>
      <c r="P33" s="148">
        <f t="shared" si="4"/>
        <v>6</v>
      </c>
      <c r="Q33" s="147">
        <v>11.53</v>
      </c>
      <c r="R33" s="149">
        <f t="shared" si="5"/>
        <v>21</v>
      </c>
      <c r="S33" s="158">
        <f t="shared" si="6"/>
        <v>103</v>
      </c>
      <c r="T33" s="162"/>
      <c r="U33" s="192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03"/>
      <c r="AI33" s="103">
        <v>0</v>
      </c>
      <c r="AJ33" s="103">
        <v>0</v>
      </c>
      <c r="AK33" s="103"/>
      <c r="AL33" s="126"/>
      <c r="AU33" s="123">
        <f>D117</f>
        <v>0</v>
      </c>
      <c r="AV33" s="125">
        <f>T120</f>
        <v>0</v>
      </c>
    </row>
    <row r="34" spans="2:48" ht="24" customHeight="1" thickBot="1">
      <c r="B34" s="134">
        <v>2</v>
      </c>
      <c r="C34" s="150" t="s">
        <v>180</v>
      </c>
      <c r="D34" s="178" t="s">
        <v>117</v>
      </c>
      <c r="E34" s="180">
        <v>15</v>
      </c>
      <c r="F34" s="151">
        <v>552</v>
      </c>
      <c r="G34" s="152">
        <v>13</v>
      </c>
      <c r="H34" s="153">
        <f t="shared" si="0"/>
        <v>14</v>
      </c>
      <c r="I34" s="153">
        <v>20</v>
      </c>
      <c r="J34" s="153">
        <f t="shared" si="1"/>
        <v>20</v>
      </c>
      <c r="K34" s="154">
        <v>13.8</v>
      </c>
      <c r="L34" s="153">
        <f t="shared" si="2"/>
        <v>3</v>
      </c>
      <c r="M34" s="121">
        <v>48.33</v>
      </c>
      <c r="N34" s="155">
        <f t="shared" si="3"/>
        <v>0</v>
      </c>
      <c r="O34" s="121">
        <v>51</v>
      </c>
      <c r="P34" s="155">
        <f t="shared" si="4"/>
        <v>38</v>
      </c>
      <c r="Q34" s="121">
        <v>11.1</v>
      </c>
      <c r="R34" s="156">
        <f t="shared" si="5"/>
        <v>28</v>
      </c>
      <c r="S34" s="160">
        <f t="shared" si="6"/>
        <v>103</v>
      </c>
      <c r="T34" s="162"/>
      <c r="U34" s="192">
        <f>SUM(S33:S34)</f>
        <v>206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03"/>
      <c r="AI34" s="103">
        <v>0</v>
      </c>
      <c r="AJ34" s="103">
        <v>0</v>
      </c>
      <c r="AK34" s="103"/>
      <c r="AL34" s="126"/>
      <c r="AU34" s="123">
        <f>D121</f>
        <v>0</v>
      </c>
      <c r="AV34" s="125">
        <f>T124</f>
        <v>0</v>
      </c>
    </row>
    <row r="35" spans="2:48" ht="24" customHeight="1" thickBot="1">
      <c r="B35" s="134">
        <v>1</v>
      </c>
      <c r="C35" s="150" t="s">
        <v>209</v>
      </c>
      <c r="D35" s="178" t="s">
        <v>122</v>
      </c>
      <c r="E35" s="180">
        <v>15</v>
      </c>
      <c r="F35" s="151">
        <v>698</v>
      </c>
      <c r="G35" s="152">
        <v>15</v>
      </c>
      <c r="H35" s="153">
        <f t="shared" si="0"/>
        <v>17</v>
      </c>
      <c r="I35" s="153">
        <v>25</v>
      </c>
      <c r="J35" s="153">
        <f t="shared" si="1"/>
        <v>25</v>
      </c>
      <c r="K35" s="154">
        <v>13.1</v>
      </c>
      <c r="L35" s="153">
        <f t="shared" si="2"/>
        <v>12</v>
      </c>
      <c r="M35" s="121">
        <v>54.33</v>
      </c>
      <c r="N35" s="155">
        <f t="shared" si="3"/>
        <v>0</v>
      </c>
      <c r="O35" s="121">
        <v>42</v>
      </c>
      <c r="P35" s="155">
        <f t="shared" si="4"/>
        <v>20</v>
      </c>
      <c r="Q35" s="121">
        <v>11.26</v>
      </c>
      <c r="R35" s="156">
        <f t="shared" si="5"/>
        <v>25</v>
      </c>
      <c r="S35" s="160">
        <f t="shared" si="6"/>
        <v>99</v>
      </c>
      <c r="T35" s="162"/>
      <c r="U35" s="192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03"/>
      <c r="AI35" s="103">
        <v>0</v>
      </c>
      <c r="AJ35" s="103">
        <v>0</v>
      </c>
      <c r="AK35" s="103"/>
      <c r="AL35" s="126"/>
      <c r="AU35" s="123">
        <f>D125</f>
        <v>0</v>
      </c>
      <c r="AV35" s="125">
        <f>T128</f>
        <v>0</v>
      </c>
    </row>
    <row r="36" spans="2:48" ht="24" customHeight="1" thickBot="1">
      <c r="B36" s="134">
        <v>1</v>
      </c>
      <c r="C36" s="150" t="s">
        <v>145</v>
      </c>
      <c r="D36" s="178" t="s">
        <v>144</v>
      </c>
      <c r="E36" s="180">
        <v>16</v>
      </c>
      <c r="F36" s="151">
        <v>452</v>
      </c>
      <c r="G36" s="152">
        <v>20</v>
      </c>
      <c r="H36" s="165">
        <f t="shared" si="0"/>
        <v>24</v>
      </c>
      <c r="I36" s="153">
        <v>20</v>
      </c>
      <c r="J36" s="165">
        <f t="shared" si="1"/>
        <v>20</v>
      </c>
      <c r="K36" s="154">
        <v>12.4</v>
      </c>
      <c r="L36" s="165">
        <f t="shared" si="2"/>
        <v>26</v>
      </c>
      <c r="M36" s="121">
        <v>45.75</v>
      </c>
      <c r="N36" s="155">
        <f t="shared" si="3"/>
        <v>5</v>
      </c>
      <c r="O36" s="121">
        <v>42.5</v>
      </c>
      <c r="P36" s="155">
        <f t="shared" si="4"/>
        <v>20</v>
      </c>
      <c r="Q36" s="121">
        <v>14</v>
      </c>
      <c r="R36" s="156">
        <f t="shared" si="5"/>
        <v>1</v>
      </c>
      <c r="S36" s="160">
        <f t="shared" si="6"/>
        <v>96</v>
      </c>
      <c r="T36" s="162">
        <f>SUM(S33:S36)</f>
        <v>401</v>
      </c>
      <c r="U36" s="192">
        <f>SUM(S35:S36)</f>
        <v>195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03"/>
      <c r="AI36" s="103">
        <v>0</v>
      </c>
      <c r="AJ36" s="103">
        <v>0</v>
      </c>
      <c r="AK36" s="103"/>
      <c r="AL36" s="126"/>
      <c r="AU36" s="123">
        <f>D129</f>
        <v>0</v>
      </c>
      <c r="AV36" s="125">
        <f>T132</f>
        <v>0</v>
      </c>
    </row>
    <row r="37" spans="2:48" ht="24" customHeight="1" thickBot="1">
      <c r="B37" s="133">
        <v>2</v>
      </c>
      <c r="C37" s="142" t="s">
        <v>159</v>
      </c>
      <c r="D37" s="178" t="s">
        <v>157</v>
      </c>
      <c r="E37" s="179">
        <v>15</v>
      </c>
      <c r="F37" s="143">
        <v>288</v>
      </c>
      <c r="G37" s="144">
        <v>24</v>
      </c>
      <c r="H37" s="164">
        <f t="shared" ref="H37:H68" si="7">VLOOKUP(G37,Стрельба,2)</f>
        <v>28</v>
      </c>
      <c r="I37" s="145">
        <v>11</v>
      </c>
      <c r="J37" s="164">
        <f t="shared" ref="J37:J68" si="8">VLOOKUP(I37,Подтягивание,2)</f>
        <v>11</v>
      </c>
      <c r="K37" s="146">
        <v>13.3</v>
      </c>
      <c r="L37" s="164">
        <f t="shared" ref="L37:L68" si="9">IF(K37&gt;0,(VLOOKUP(K37,_100,2)),0)</f>
        <v>10</v>
      </c>
      <c r="M37" s="147">
        <v>51.04</v>
      </c>
      <c r="N37" s="148">
        <f t="shared" ref="N37:N68" si="10">IF(M37&gt;0,(VLOOKUP(M37,Плавание,2)),0)</f>
        <v>0</v>
      </c>
      <c r="O37" s="147">
        <v>40</v>
      </c>
      <c r="P37" s="148">
        <f t="shared" ref="P37:P68" si="11">VLOOKUP(O37,Граната,2)</f>
        <v>16</v>
      </c>
      <c r="Q37" s="147">
        <v>10.51</v>
      </c>
      <c r="R37" s="149">
        <f t="shared" ref="R37:R68" si="12">IF(Q37&gt;0,(VLOOKUP(Q37,Кросс,2)),0)</f>
        <v>31</v>
      </c>
      <c r="S37" s="158">
        <f t="shared" ref="S37:S68" si="13">H37+J37+L37+N37+P37+R37</f>
        <v>96</v>
      </c>
      <c r="T37" s="162"/>
      <c r="U37" s="192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75"/>
      <c r="AJ37" s="139"/>
      <c r="AK37" s="139"/>
      <c r="AL37" s="126"/>
    </row>
    <row r="38" spans="2:48" ht="24" customHeight="1" thickBot="1">
      <c r="B38" s="134">
        <v>2</v>
      </c>
      <c r="C38" s="150" t="s">
        <v>146</v>
      </c>
      <c r="D38" s="178" t="s">
        <v>144</v>
      </c>
      <c r="E38" s="180">
        <v>16</v>
      </c>
      <c r="F38" s="151">
        <v>457</v>
      </c>
      <c r="G38" s="152">
        <v>22</v>
      </c>
      <c r="H38" s="165">
        <f t="shared" si="7"/>
        <v>26</v>
      </c>
      <c r="I38" s="153">
        <v>13</v>
      </c>
      <c r="J38" s="165">
        <f t="shared" si="8"/>
        <v>13</v>
      </c>
      <c r="K38" s="154">
        <v>13.5</v>
      </c>
      <c r="L38" s="165">
        <f t="shared" si="9"/>
        <v>6</v>
      </c>
      <c r="M38" s="121">
        <v>40.96</v>
      </c>
      <c r="N38" s="155">
        <f t="shared" si="10"/>
        <v>15</v>
      </c>
      <c r="O38" s="121">
        <v>42</v>
      </c>
      <c r="P38" s="155">
        <f t="shared" si="11"/>
        <v>20</v>
      </c>
      <c r="Q38" s="121">
        <v>12.53</v>
      </c>
      <c r="R38" s="156">
        <f t="shared" si="12"/>
        <v>11</v>
      </c>
      <c r="S38" s="160">
        <f t="shared" si="13"/>
        <v>91</v>
      </c>
      <c r="T38" s="162"/>
      <c r="U38" s="192">
        <f>SUM(S37:S38)</f>
        <v>187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59"/>
      <c r="AI38" s="166"/>
      <c r="AJ38" s="159"/>
      <c r="AK38" s="159"/>
      <c r="AL38" s="126"/>
    </row>
    <row r="39" spans="2:48" ht="19.5" thickBot="1">
      <c r="B39" s="134">
        <v>1</v>
      </c>
      <c r="C39" s="150" t="s">
        <v>213</v>
      </c>
      <c r="D39" s="178" t="s">
        <v>128</v>
      </c>
      <c r="E39" s="180">
        <v>16</v>
      </c>
      <c r="F39" s="151"/>
      <c r="G39" s="152">
        <v>17</v>
      </c>
      <c r="H39" s="165">
        <f t="shared" si="7"/>
        <v>20</v>
      </c>
      <c r="I39" s="153">
        <v>15</v>
      </c>
      <c r="J39" s="165">
        <f t="shared" si="8"/>
        <v>15</v>
      </c>
      <c r="K39" s="154">
        <v>12.5</v>
      </c>
      <c r="L39" s="165">
        <f t="shared" si="9"/>
        <v>24</v>
      </c>
      <c r="M39" s="121">
        <v>47.46</v>
      </c>
      <c r="N39" s="155">
        <f t="shared" si="10"/>
        <v>2</v>
      </c>
      <c r="O39" s="121">
        <v>37</v>
      </c>
      <c r="P39" s="155">
        <f t="shared" si="11"/>
        <v>10</v>
      </c>
      <c r="Q39" s="121">
        <v>12.46</v>
      </c>
      <c r="R39" s="156">
        <f t="shared" si="12"/>
        <v>12</v>
      </c>
      <c r="S39" s="160">
        <f t="shared" si="13"/>
        <v>83</v>
      </c>
      <c r="T39" s="162"/>
      <c r="U39" s="192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59"/>
      <c r="AI39" s="166"/>
      <c r="AJ39" s="159"/>
      <c r="AK39" s="159"/>
      <c r="AL39" s="126"/>
    </row>
    <row r="40" spans="2:48" ht="19.5" thickBot="1">
      <c r="B40" s="134">
        <v>2</v>
      </c>
      <c r="C40" s="150" t="s">
        <v>150</v>
      </c>
      <c r="D40" s="178" t="s">
        <v>118</v>
      </c>
      <c r="E40" s="180">
        <v>15</v>
      </c>
      <c r="F40" s="151">
        <v>259</v>
      </c>
      <c r="G40" s="152">
        <v>20</v>
      </c>
      <c r="H40" s="165">
        <f t="shared" si="7"/>
        <v>24</v>
      </c>
      <c r="I40" s="153">
        <v>16</v>
      </c>
      <c r="J40" s="165">
        <f t="shared" si="8"/>
        <v>16</v>
      </c>
      <c r="K40" s="154">
        <v>13.2</v>
      </c>
      <c r="L40" s="165">
        <f t="shared" si="9"/>
        <v>10</v>
      </c>
      <c r="M40" s="121">
        <v>47.48</v>
      </c>
      <c r="N40" s="155">
        <f t="shared" si="10"/>
        <v>2</v>
      </c>
      <c r="O40" s="121">
        <v>33</v>
      </c>
      <c r="P40" s="155">
        <f t="shared" si="11"/>
        <v>4</v>
      </c>
      <c r="Q40" s="121">
        <v>11.17</v>
      </c>
      <c r="R40" s="156">
        <f t="shared" si="12"/>
        <v>27</v>
      </c>
      <c r="S40" s="160">
        <f t="shared" si="13"/>
        <v>83</v>
      </c>
      <c r="T40" s="162">
        <f>SUM(S37:S40)</f>
        <v>353</v>
      </c>
      <c r="U40" s="192">
        <f>SUM(S39:S40)</f>
        <v>166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26"/>
      <c r="AI40" s="157"/>
      <c r="AJ40" s="159"/>
      <c r="AK40" s="159"/>
      <c r="AL40" s="126"/>
    </row>
    <row r="41" spans="2:48" ht="19.5" thickBot="1">
      <c r="B41" s="133">
        <v>2</v>
      </c>
      <c r="C41" s="142" t="s">
        <v>214</v>
      </c>
      <c r="D41" s="178" t="s">
        <v>128</v>
      </c>
      <c r="E41" s="179">
        <v>15</v>
      </c>
      <c r="F41" s="143"/>
      <c r="G41" s="144">
        <v>29</v>
      </c>
      <c r="H41" s="164">
        <f t="shared" si="7"/>
        <v>34</v>
      </c>
      <c r="I41" s="145">
        <v>17</v>
      </c>
      <c r="J41" s="164">
        <f t="shared" si="8"/>
        <v>17</v>
      </c>
      <c r="K41" s="146">
        <v>14</v>
      </c>
      <c r="L41" s="164">
        <f t="shared" si="9"/>
        <v>1</v>
      </c>
      <c r="M41" s="147">
        <v>53.95</v>
      </c>
      <c r="N41" s="148">
        <f t="shared" si="10"/>
        <v>0</v>
      </c>
      <c r="O41" s="147">
        <v>30</v>
      </c>
      <c r="P41" s="148">
        <f t="shared" si="11"/>
        <v>1</v>
      </c>
      <c r="Q41" s="147">
        <v>11.17</v>
      </c>
      <c r="R41" s="149">
        <f t="shared" si="12"/>
        <v>27</v>
      </c>
      <c r="S41" s="158">
        <f t="shared" si="13"/>
        <v>80</v>
      </c>
      <c r="T41" s="162"/>
      <c r="U41" s="192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26"/>
      <c r="AI41" s="157"/>
      <c r="AJ41" s="159"/>
      <c r="AK41" s="159"/>
      <c r="AL41" s="126"/>
    </row>
    <row r="42" spans="2:48" ht="19.5" thickBot="1">
      <c r="B42" s="134">
        <v>1</v>
      </c>
      <c r="C42" s="150" t="s">
        <v>149</v>
      </c>
      <c r="D42" s="178" t="s">
        <v>118</v>
      </c>
      <c r="E42" s="180">
        <v>15</v>
      </c>
      <c r="F42" s="151">
        <v>261</v>
      </c>
      <c r="G42" s="152">
        <v>17</v>
      </c>
      <c r="H42" s="165">
        <f t="shared" si="7"/>
        <v>20</v>
      </c>
      <c r="I42" s="153">
        <v>17</v>
      </c>
      <c r="J42" s="165">
        <f t="shared" si="8"/>
        <v>17</v>
      </c>
      <c r="K42" s="154">
        <v>13.4</v>
      </c>
      <c r="L42" s="165">
        <f t="shared" si="9"/>
        <v>8</v>
      </c>
      <c r="M42" s="121">
        <v>64.900000000000006</v>
      </c>
      <c r="N42" s="155">
        <f t="shared" si="10"/>
        <v>0</v>
      </c>
      <c r="O42" s="121">
        <v>32.5</v>
      </c>
      <c r="P42" s="155">
        <f t="shared" si="11"/>
        <v>3</v>
      </c>
      <c r="Q42" s="121">
        <v>11.03</v>
      </c>
      <c r="R42" s="156">
        <f t="shared" si="12"/>
        <v>29</v>
      </c>
      <c r="S42" s="160">
        <f t="shared" si="13"/>
        <v>77</v>
      </c>
      <c r="T42" s="162"/>
      <c r="U42" s="192">
        <f>SUM(S41:S42)</f>
        <v>157</v>
      </c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26"/>
      <c r="AI42" s="157"/>
      <c r="AJ42" s="159"/>
      <c r="AK42" s="159"/>
      <c r="AL42" s="126"/>
    </row>
    <row r="43" spans="2:48" ht="19.5" thickBot="1">
      <c r="B43" s="238">
        <v>3</v>
      </c>
      <c r="C43" s="239" t="s">
        <v>188</v>
      </c>
      <c r="D43" s="240" t="s">
        <v>119</v>
      </c>
      <c r="E43" s="241">
        <v>17</v>
      </c>
      <c r="F43" s="242">
        <v>502</v>
      </c>
      <c r="G43" s="243">
        <v>41</v>
      </c>
      <c r="H43" s="245">
        <f t="shared" si="7"/>
        <v>49</v>
      </c>
      <c r="I43" s="245">
        <v>29</v>
      </c>
      <c r="J43" s="245">
        <f t="shared" si="8"/>
        <v>29</v>
      </c>
      <c r="K43" s="246">
        <v>12</v>
      </c>
      <c r="L43" s="245">
        <f t="shared" si="9"/>
        <v>34</v>
      </c>
      <c r="M43" s="247">
        <v>31.86</v>
      </c>
      <c r="N43" s="248">
        <f t="shared" si="10"/>
        <v>33</v>
      </c>
      <c r="O43" s="247">
        <v>47</v>
      </c>
      <c r="P43" s="248">
        <f t="shared" si="11"/>
        <v>30</v>
      </c>
      <c r="Q43" s="247">
        <v>12.32</v>
      </c>
      <c r="R43" s="249">
        <f t="shared" si="12"/>
        <v>14</v>
      </c>
      <c r="S43" s="250">
        <f t="shared" si="13"/>
        <v>189</v>
      </c>
      <c r="T43" s="162"/>
      <c r="U43" s="192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26"/>
      <c r="AI43" s="157"/>
      <c r="AJ43" s="159"/>
      <c r="AK43" s="159"/>
      <c r="AL43" s="126"/>
    </row>
    <row r="44" spans="2:48" ht="19.5" thickBot="1">
      <c r="B44" s="238">
        <v>3</v>
      </c>
      <c r="C44" s="239" t="s">
        <v>177</v>
      </c>
      <c r="D44" s="240" t="s">
        <v>123</v>
      </c>
      <c r="E44" s="241">
        <v>18</v>
      </c>
      <c r="F44" s="242">
        <v>103</v>
      </c>
      <c r="G44" s="243">
        <v>40</v>
      </c>
      <c r="H44" s="245">
        <f t="shared" si="7"/>
        <v>48</v>
      </c>
      <c r="I44" s="245">
        <v>26</v>
      </c>
      <c r="J44" s="245">
        <f t="shared" si="8"/>
        <v>26</v>
      </c>
      <c r="K44" s="246">
        <v>12.2</v>
      </c>
      <c r="L44" s="245">
        <f t="shared" si="9"/>
        <v>30</v>
      </c>
      <c r="M44" s="247">
        <v>33</v>
      </c>
      <c r="N44" s="248">
        <f t="shared" si="10"/>
        <v>31</v>
      </c>
      <c r="O44" s="247">
        <v>47</v>
      </c>
      <c r="P44" s="248">
        <f t="shared" si="11"/>
        <v>30</v>
      </c>
      <c r="Q44" s="247">
        <v>11.39</v>
      </c>
      <c r="R44" s="249">
        <f t="shared" si="12"/>
        <v>23</v>
      </c>
      <c r="S44" s="250">
        <f t="shared" si="13"/>
        <v>188</v>
      </c>
      <c r="T44" s="162">
        <f>SUM(S41:S44)</f>
        <v>534</v>
      </c>
      <c r="U44" s="192">
        <f>SUM(S43:S44)</f>
        <v>377</v>
      </c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26"/>
      <c r="AI44" s="157"/>
      <c r="AJ44" s="159"/>
      <c r="AK44" s="159"/>
      <c r="AL44" s="126"/>
    </row>
    <row r="45" spans="2:48" ht="19.5" thickBot="1">
      <c r="B45" s="262">
        <v>3</v>
      </c>
      <c r="C45" s="263" t="s">
        <v>155</v>
      </c>
      <c r="D45" s="240" t="s">
        <v>126</v>
      </c>
      <c r="E45" s="264">
        <v>17</v>
      </c>
      <c r="F45" s="265">
        <v>176</v>
      </c>
      <c r="G45" s="266">
        <v>39</v>
      </c>
      <c r="H45" s="267">
        <f t="shared" si="7"/>
        <v>46</v>
      </c>
      <c r="I45" s="268">
        <v>18</v>
      </c>
      <c r="J45" s="267">
        <f t="shared" si="8"/>
        <v>18</v>
      </c>
      <c r="K45" s="269">
        <v>11.6</v>
      </c>
      <c r="L45" s="267">
        <f t="shared" si="9"/>
        <v>42</v>
      </c>
      <c r="M45" s="270">
        <v>30.37</v>
      </c>
      <c r="N45" s="271">
        <f t="shared" si="10"/>
        <v>36</v>
      </c>
      <c r="O45" s="270">
        <v>37</v>
      </c>
      <c r="P45" s="271">
        <f t="shared" si="11"/>
        <v>10</v>
      </c>
      <c r="Q45" s="270">
        <v>10.4</v>
      </c>
      <c r="R45" s="272">
        <f t="shared" si="12"/>
        <v>33</v>
      </c>
      <c r="S45" s="273">
        <f t="shared" si="13"/>
        <v>185</v>
      </c>
      <c r="T45" s="162"/>
      <c r="U45" s="192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26"/>
      <c r="AI45" s="157"/>
      <c r="AJ45" s="126"/>
      <c r="AK45" s="126"/>
      <c r="AL45" s="126"/>
    </row>
    <row r="46" spans="2:48" ht="19.5" thickBot="1">
      <c r="B46" s="238">
        <v>3</v>
      </c>
      <c r="C46" s="239" t="s">
        <v>138</v>
      </c>
      <c r="D46" s="240" t="s">
        <v>125</v>
      </c>
      <c r="E46" s="241">
        <v>18</v>
      </c>
      <c r="F46" s="242"/>
      <c r="G46" s="243">
        <v>37</v>
      </c>
      <c r="H46" s="244">
        <f t="shared" si="7"/>
        <v>44</v>
      </c>
      <c r="I46" s="245">
        <v>24</v>
      </c>
      <c r="J46" s="244">
        <f t="shared" si="8"/>
        <v>24</v>
      </c>
      <c r="K46" s="246">
        <v>12</v>
      </c>
      <c r="L46" s="244">
        <f t="shared" si="9"/>
        <v>34</v>
      </c>
      <c r="M46" s="247">
        <v>34.89</v>
      </c>
      <c r="N46" s="248">
        <f t="shared" si="10"/>
        <v>27</v>
      </c>
      <c r="O46" s="247">
        <v>41</v>
      </c>
      <c r="P46" s="248">
        <f t="shared" si="11"/>
        <v>18</v>
      </c>
      <c r="Q46" s="247">
        <v>10.210000000000001</v>
      </c>
      <c r="R46" s="249">
        <f t="shared" si="12"/>
        <v>36</v>
      </c>
      <c r="S46" s="250">
        <f t="shared" si="13"/>
        <v>183</v>
      </c>
      <c r="T46" s="162"/>
      <c r="U46" s="192">
        <f>SUM(S45:S46)</f>
        <v>368</v>
      </c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26"/>
      <c r="AI46" s="157"/>
      <c r="AJ46" s="126"/>
      <c r="AK46" s="126"/>
      <c r="AL46" s="126"/>
    </row>
    <row r="47" spans="2:48" ht="19.5" thickBot="1">
      <c r="B47" s="238">
        <v>3</v>
      </c>
      <c r="C47" s="239" t="s">
        <v>203</v>
      </c>
      <c r="D47" s="240" t="s">
        <v>200</v>
      </c>
      <c r="E47" s="241">
        <v>17</v>
      </c>
      <c r="F47" s="242">
        <v>15</v>
      </c>
      <c r="G47" s="243">
        <v>26</v>
      </c>
      <c r="H47" s="245">
        <f t="shared" si="7"/>
        <v>31</v>
      </c>
      <c r="I47" s="245">
        <v>17</v>
      </c>
      <c r="J47" s="245">
        <f t="shared" si="8"/>
        <v>17</v>
      </c>
      <c r="K47" s="246">
        <v>12.4</v>
      </c>
      <c r="L47" s="245">
        <f t="shared" si="9"/>
        <v>26</v>
      </c>
      <c r="M47" s="247">
        <v>24.76</v>
      </c>
      <c r="N47" s="248">
        <f t="shared" si="10"/>
        <v>57</v>
      </c>
      <c r="O47" s="247">
        <v>44.5</v>
      </c>
      <c r="P47" s="248">
        <f t="shared" si="11"/>
        <v>24</v>
      </c>
      <c r="Q47" s="247">
        <v>11.27</v>
      </c>
      <c r="R47" s="249">
        <f t="shared" si="12"/>
        <v>25</v>
      </c>
      <c r="S47" s="250">
        <f t="shared" si="13"/>
        <v>180</v>
      </c>
      <c r="T47" s="162"/>
      <c r="U47" s="192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26"/>
      <c r="AI47" s="157"/>
      <c r="AJ47" s="126"/>
      <c r="AK47" s="126"/>
      <c r="AL47" s="126"/>
    </row>
    <row r="48" spans="2:48" ht="19.5" thickBot="1">
      <c r="B48" s="238">
        <v>3</v>
      </c>
      <c r="C48" s="239" t="s">
        <v>207</v>
      </c>
      <c r="D48" s="240" t="s">
        <v>120</v>
      </c>
      <c r="E48" s="241">
        <v>18</v>
      </c>
      <c r="F48" s="242">
        <v>440</v>
      </c>
      <c r="G48" s="243">
        <v>22</v>
      </c>
      <c r="H48" s="245">
        <f t="shared" si="7"/>
        <v>26</v>
      </c>
      <c r="I48" s="245">
        <v>23</v>
      </c>
      <c r="J48" s="245">
        <f t="shared" si="8"/>
        <v>23</v>
      </c>
      <c r="K48" s="246">
        <v>12</v>
      </c>
      <c r="L48" s="245">
        <f t="shared" si="9"/>
        <v>34</v>
      </c>
      <c r="M48" s="247">
        <v>38.81</v>
      </c>
      <c r="N48" s="248">
        <f t="shared" si="10"/>
        <v>19</v>
      </c>
      <c r="O48" s="247">
        <v>53</v>
      </c>
      <c r="P48" s="248">
        <f t="shared" si="11"/>
        <v>42</v>
      </c>
      <c r="Q48" s="247">
        <v>10.28</v>
      </c>
      <c r="R48" s="249">
        <f t="shared" si="12"/>
        <v>35</v>
      </c>
      <c r="S48" s="250">
        <f t="shared" si="13"/>
        <v>179</v>
      </c>
      <c r="T48" s="162">
        <f>SUM(S45:S48)</f>
        <v>727</v>
      </c>
      <c r="U48" s="192">
        <f>SUM(S47:S48)</f>
        <v>359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26"/>
      <c r="AI48" s="157"/>
      <c r="AJ48" s="126"/>
      <c r="AK48" s="126"/>
      <c r="AL48" s="126"/>
    </row>
    <row r="49" spans="2:38" ht="19.5" thickBot="1">
      <c r="B49" s="262">
        <v>4</v>
      </c>
      <c r="C49" s="263" t="s">
        <v>208</v>
      </c>
      <c r="D49" s="240" t="s">
        <v>120</v>
      </c>
      <c r="E49" s="264">
        <v>17</v>
      </c>
      <c r="F49" s="265">
        <v>441</v>
      </c>
      <c r="G49" s="266">
        <v>45</v>
      </c>
      <c r="H49" s="268">
        <f t="shared" si="7"/>
        <v>54</v>
      </c>
      <c r="I49" s="268">
        <v>29</v>
      </c>
      <c r="J49" s="268">
        <f t="shared" si="8"/>
        <v>29</v>
      </c>
      <c r="K49" s="269">
        <v>11.3</v>
      </c>
      <c r="L49" s="268">
        <f t="shared" si="9"/>
        <v>48</v>
      </c>
      <c r="M49" s="270">
        <v>49.12</v>
      </c>
      <c r="N49" s="271">
        <f t="shared" si="10"/>
        <v>0</v>
      </c>
      <c r="O49" s="270">
        <v>38</v>
      </c>
      <c r="P49" s="271">
        <f t="shared" si="11"/>
        <v>12</v>
      </c>
      <c r="Q49" s="270">
        <v>10.25</v>
      </c>
      <c r="R49" s="272">
        <f t="shared" si="12"/>
        <v>35</v>
      </c>
      <c r="S49" s="273">
        <f t="shared" si="13"/>
        <v>178</v>
      </c>
      <c r="T49" s="162"/>
      <c r="U49" s="192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26"/>
      <c r="AI49" s="157"/>
      <c r="AJ49" s="126"/>
      <c r="AK49" s="126"/>
      <c r="AL49" s="126"/>
    </row>
    <row r="50" spans="2:38" ht="19.5" thickBot="1">
      <c r="B50" s="238">
        <v>3</v>
      </c>
      <c r="C50" s="239" t="s">
        <v>142</v>
      </c>
      <c r="D50" s="240" t="s">
        <v>129</v>
      </c>
      <c r="E50" s="241">
        <v>17</v>
      </c>
      <c r="F50" s="242"/>
      <c r="G50" s="243">
        <v>42</v>
      </c>
      <c r="H50" s="244">
        <f t="shared" si="7"/>
        <v>50</v>
      </c>
      <c r="I50" s="245">
        <v>18</v>
      </c>
      <c r="J50" s="244">
        <f t="shared" si="8"/>
        <v>18</v>
      </c>
      <c r="K50" s="246">
        <v>12.2</v>
      </c>
      <c r="L50" s="244">
        <f t="shared" si="9"/>
        <v>30</v>
      </c>
      <c r="M50" s="247">
        <v>29.05</v>
      </c>
      <c r="N50" s="248">
        <f t="shared" si="10"/>
        <v>38</v>
      </c>
      <c r="O50" s="247">
        <v>38.5</v>
      </c>
      <c r="P50" s="248">
        <f t="shared" si="11"/>
        <v>12</v>
      </c>
      <c r="Q50" s="247">
        <v>11.11</v>
      </c>
      <c r="R50" s="249">
        <f t="shared" si="12"/>
        <v>28</v>
      </c>
      <c r="S50" s="250">
        <f t="shared" si="13"/>
        <v>176</v>
      </c>
      <c r="T50" s="162"/>
      <c r="U50" s="192">
        <f>SUM(S49:S50)</f>
        <v>354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26"/>
      <c r="AI50" s="157"/>
      <c r="AJ50" s="126"/>
      <c r="AK50" s="126"/>
      <c r="AL50" s="126"/>
    </row>
    <row r="51" spans="2:38" ht="19.5" thickBot="1">
      <c r="B51" s="238">
        <v>4</v>
      </c>
      <c r="C51" s="239" t="s">
        <v>204</v>
      </c>
      <c r="D51" s="240" t="s">
        <v>200</v>
      </c>
      <c r="E51" s="241">
        <v>18</v>
      </c>
      <c r="F51" s="242">
        <v>16</v>
      </c>
      <c r="G51" s="243">
        <v>38</v>
      </c>
      <c r="H51" s="245">
        <f t="shared" si="7"/>
        <v>45</v>
      </c>
      <c r="I51" s="245">
        <v>20</v>
      </c>
      <c r="J51" s="245">
        <f t="shared" si="8"/>
        <v>20</v>
      </c>
      <c r="K51" s="246">
        <v>12</v>
      </c>
      <c r="L51" s="245">
        <f t="shared" si="9"/>
        <v>34</v>
      </c>
      <c r="M51" s="247">
        <v>30.22</v>
      </c>
      <c r="N51" s="248">
        <f t="shared" si="10"/>
        <v>36</v>
      </c>
      <c r="O51" s="247">
        <v>41</v>
      </c>
      <c r="P51" s="248">
        <f t="shared" si="11"/>
        <v>18</v>
      </c>
      <c r="Q51" s="247">
        <v>12.13</v>
      </c>
      <c r="R51" s="249">
        <f t="shared" si="12"/>
        <v>17</v>
      </c>
      <c r="S51" s="250">
        <f t="shared" si="13"/>
        <v>170</v>
      </c>
      <c r="T51" s="162"/>
      <c r="U51" s="192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26"/>
      <c r="AI51" s="157"/>
      <c r="AJ51" s="126"/>
      <c r="AK51" s="126"/>
      <c r="AL51" s="126"/>
    </row>
    <row r="52" spans="2:38" ht="19.5" thickBot="1">
      <c r="B52" s="238">
        <v>4</v>
      </c>
      <c r="C52" s="239" t="s">
        <v>161</v>
      </c>
      <c r="D52" s="240" t="s">
        <v>157</v>
      </c>
      <c r="E52" s="241">
        <v>18</v>
      </c>
      <c r="F52" s="242">
        <v>291</v>
      </c>
      <c r="G52" s="243">
        <v>25</v>
      </c>
      <c r="H52" s="244">
        <f t="shared" si="7"/>
        <v>30</v>
      </c>
      <c r="I52" s="245">
        <v>14</v>
      </c>
      <c r="J52" s="244">
        <f t="shared" si="8"/>
        <v>14</v>
      </c>
      <c r="K52" s="246">
        <v>11.8</v>
      </c>
      <c r="L52" s="244">
        <f t="shared" si="9"/>
        <v>38</v>
      </c>
      <c r="M52" s="247">
        <v>33.090000000000003</v>
      </c>
      <c r="N52" s="248">
        <f t="shared" si="10"/>
        <v>30</v>
      </c>
      <c r="O52" s="247">
        <v>40</v>
      </c>
      <c r="P52" s="248">
        <f t="shared" si="11"/>
        <v>16</v>
      </c>
      <c r="Q52" s="247">
        <v>9.51</v>
      </c>
      <c r="R52" s="249">
        <f t="shared" si="12"/>
        <v>41</v>
      </c>
      <c r="S52" s="250">
        <f t="shared" si="13"/>
        <v>169</v>
      </c>
      <c r="T52" s="162">
        <f>SUM(S49:S52)</f>
        <v>693</v>
      </c>
      <c r="U52" s="192">
        <f>SUM(S51:S52)</f>
        <v>339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26"/>
      <c r="AI52" s="157"/>
      <c r="AJ52" s="126"/>
      <c r="AK52" s="126"/>
      <c r="AL52" s="126"/>
    </row>
    <row r="53" spans="2:38" ht="19.5" thickBot="1">
      <c r="B53" s="262">
        <v>4</v>
      </c>
      <c r="C53" s="263" t="s">
        <v>178</v>
      </c>
      <c r="D53" s="240" t="s">
        <v>123</v>
      </c>
      <c r="E53" s="264">
        <v>18</v>
      </c>
      <c r="F53" s="265">
        <v>104</v>
      </c>
      <c r="G53" s="266">
        <v>24</v>
      </c>
      <c r="H53" s="268">
        <f t="shared" si="7"/>
        <v>28</v>
      </c>
      <c r="I53" s="268">
        <v>20</v>
      </c>
      <c r="J53" s="268">
        <f t="shared" si="8"/>
        <v>20</v>
      </c>
      <c r="K53" s="269">
        <v>12</v>
      </c>
      <c r="L53" s="268">
        <f t="shared" si="9"/>
        <v>34</v>
      </c>
      <c r="M53" s="270">
        <v>37.6</v>
      </c>
      <c r="N53" s="271">
        <f t="shared" si="10"/>
        <v>21</v>
      </c>
      <c r="O53" s="270">
        <v>50</v>
      </c>
      <c r="P53" s="271">
        <f t="shared" si="11"/>
        <v>36</v>
      </c>
      <c r="Q53" s="270">
        <v>11.52</v>
      </c>
      <c r="R53" s="272">
        <f t="shared" si="12"/>
        <v>21</v>
      </c>
      <c r="S53" s="273">
        <f t="shared" si="13"/>
        <v>160</v>
      </c>
      <c r="T53" s="162"/>
      <c r="U53" s="192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26"/>
      <c r="AI53" s="157"/>
      <c r="AJ53" s="126"/>
      <c r="AK53" s="126"/>
      <c r="AL53" s="126"/>
    </row>
    <row r="54" spans="2:38" ht="19.5" thickBot="1">
      <c r="B54" s="238">
        <v>4</v>
      </c>
      <c r="C54" s="239" t="s">
        <v>166</v>
      </c>
      <c r="D54" s="240" t="s">
        <v>162</v>
      </c>
      <c r="E54" s="241">
        <v>17</v>
      </c>
      <c r="F54" s="242">
        <v>322</v>
      </c>
      <c r="G54" s="243">
        <v>43</v>
      </c>
      <c r="H54" s="244">
        <f t="shared" si="7"/>
        <v>51</v>
      </c>
      <c r="I54" s="245">
        <v>21</v>
      </c>
      <c r="J54" s="244">
        <f t="shared" si="8"/>
        <v>21</v>
      </c>
      <c r="K54" s="246">
        <v>12</v>
      </c>
      <c r="L54" s="244">
        <f t="shared" si="9"/>
        <v>34</v>
      </c>
      <c r="M54" s="247">
        <v>32.6</v>
      </c>
      <c r="N54" s="248">
        <f t="shared" si="10"/>
        <v>31</v>
      </c>
      <c r="O54" s="247">
        <v>35</v>
      </c>
      <c r="P54" s="248">
        <f t="shared" si="11"/>
        <v>6</v>
      </c>
      <c r="Q54" s="247">
        <v>12.25</v>
      </c>
      <c r="R54" s="249">
        <f t="shared" si="12"/>
        <v>15</v>
      </c>
      <c r="S54" s="250">
        <f t="shared" si="13"/>
        <v>158</v>
      </c>
      <c r="T54" s="162"/>
      <c r="U54" s="192">
        <f>SUM(S53:S54)</f>
        <v>318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26"/>
      <c r="AI54" s="157"/>
      <c r="AJ54" s="126"/>
      <c r="AK54" s="126"/>
      <c r="AL54" s="126"/>
    </row>
    <row r="55" spans="2:38" ht="19.5" thickBot="1">
      <c r="B55" s="238">
        <v>3</v>
      </c>
      <c r="C55" s="239" t="s">
        <v>211</v>
      </c>
      <c r="D55" s="240" t="s">
        <v>122</v>
      </c>
      <c r="E55" s="241">
        <v>17</v>
      </c>
      <c r="F55" s="242">
        <v>697</v>
      </c>
      <c r="G55" s="243">
        <v>21</v>
      </c>
      <c r="H55" s="245">
        <f t="shared" si="7"/>
        <v>25</v>
      </c>
      <c r="I55" s="245">
        <v>18</v>
      </c>
      <c r="J55" s="245">
        <f t="shared" si="8"/>
        <v>18</v>
      </c>
      <c r="K55" s="246">
        <v>12.6</v>
      </c>
      <c r="L55" s="245">
        <f t="shared" si="9"/>
        <v>22</v>
      </c>
      <c r="M55" s="247">
        <v>45.63</v>
      </c>
      <c r="N55" s="248">
        <f t="shared" si="10"/>
        <v>5</v>
      </c>
      <c r="O55" s="247">
        <v>62</v>
      </c>
      <c r="P55" s="248">
        <f t="shared" si="11"/>
        <v>60</v>
      </c>
      <c r="Q55" s="247">
        <v>11.1</v>
      </c>
      <c r="R55" s="249">
        <f t="shared" si="12"/>
        <v>28</v>
      </c>
      <c r="S55" s="250">
        <f t="shared" si="13"/>
        <v>158</v>
      </c>
      <c r="T55" s="162"/>
      <c r="U55" s="192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26"/>
      <c r="AI55" s="157"/>
      <c r="AJ55" s="126"/>
      <c r="AK55" s="126"/>
      <c r="AL55" s="126"/>
    </row>
    <row r="56" spans="2:38" ht="19.5" thickBot="1">
      <c r="B56" s="238">
        <v>3</v>
      </c>
      <c r="C56" s="239" t="s">
        <v>160</v>
      </c>
      <c r="D56" s="240" t="s">
        <v>157</v>
      </c>
      <c r="E56" s="241">
        <v>17</v>
      </c>
      <c r="F56" s="242">
        <v>293</v>
      </c>
      <c r="G56" s="243">
        <v>17</v>
      </c>
      <c r="H56" s="244">
        <f t="shared" si="7"/>
        <v>20</v>
      </c>
      <c r="I56" s="245">
        <v>17</v>
      </c>
      <c r="J56" s="244">
        <f t="shared" si="8"/>
        <v>17</v>
      </c>
      <c r="K56" s="246">
        <v>12.5</v>
      </c>
      <c r="L56" s="244">
        <f t="shared" si="9"/>
        <v>24</v>
      </c>
      <c r="M56" s="247">
        <v>37.47</v>
      </c>
      <c r="N56" s="248">
        <f t="shared" si="10"/>
        <v>22</v>
      </c>
      <c r="O56" s="247">
        <v>47</v>
      </c>
      <c r="P56" s="248">
        <f t="shared" si="11"/>
        <v>30</v>
      </c>
      <c r="Q56" s="247">
        <v>9.51</v>
      </c>
      <c r="R56" s="249">
        <f t="shared" si="12"/>
        <v>41</v>
      </c>
      <c r="S56" s="250">
        <f t="shared" si="13"/>
        <v>154</v>
      </c>
      <c r="T56" s="162">
        <f>SUM(S53:S56)</f>
        <v>630</v>
      </c>
      <c r="U56" s="192">
        <f>SUM(S55:S56)</f>
        <v>312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26"/>
      <c r="AI56" s="157"/>
      <c r="AJ56" s="126"/>
      <c r="AK56" s="126"/>
      <c r="AL56" s="126"/>
    </row>
    <row r="57" spans="2:38" ht="19.5" thickBot="1">
      <c r="B57" s="262">
        <v>3</v>
      </c>
      <c r="C57" s="263" t="s">
        <v>165</v>
      </c>
      <c r="D57" s="240" t="s">
        <v>162</v>
      </c>
      <c r="E57" s="264">
        <v>17</v>
      </c>
      <c r="F57" s="265">
        <v>321</v>
      </c>
      <c r="G57" s="266">
        <v>31</v>
      </c>
      <c r="H57" s="267">
        <f t="shared" si="7"/>
        <v>37</v>
      </c>
      <c r="I57" s="268">
        <v>19</v>
      </c>
      <c r="J57" s="267">
        <f t="shared" si="8"/>
        <v>19</v>
      </c>
      <c r="K57" s="269">
        <v>12.1</v>
      </c>
      <c r="L57" s="267">
        <f t="shared" si="9"/>
        <v>32</v>
      </c>
      <c r="M57" s="270">
        <v>39.380000000000003</v>
      </c>
      <c r="N57" s="271">
        <f t="shared" si="10"/>
        <v>18</v>
      </c>
      <c r="O57" s="270">
        <v>40</v>
      </c>
      <c r="P57" s="271">
        <f t="shared" si="11"/>
        <v>16</v>
      </c>
      <c r="Q57" s="270">
        <v>11.02</v>
      </c>
      <c r="R57" s="272">
        <f t="shared" si="12"/>
        <v>29</v>
      </c>
      <c r="S57" s="273">
        <f t="shared" si="13"/>
        <v>151</v>
      </c>
      <c r="T57" s="162"/>
      <c r="U57" s="192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26"/>
      <c r="AI57" s="157"/>
      <c r="AJ57" s="126"/>
      <c r="AK57" s="126"/>
      <c r="AL57" s="126"/>
    </row>
    <row r="58" spans="2:38" ht="19.5" thickBot="1">
      <c r="B58" s="238">
        <v>3</v>
      </c>
      <c r="C58" s="239" t="s">
        <v>198</v>
      </c>
      <c r="D58" s="240" t="s">
        <v>195</v>
      </c>
      <c r="E58" s="241">
        <v>17</v>
      </c>
      <c r="F58" s="242">
        <v>224</v>
      </c>
      <c r="G58" s="243">
        <v>36</v>
      </c>
      <c r="H58" s="245">
        <f t="shared" si="7"/>
        <v>43</v>
      </c>
      <c r="I58" s="245">
        <v>15</v>
      </c>
      <c r="J58" s="245">
        <f t="shared" si="8"/>
        <v>15</v>
      </c>
      <c r="K58" s="246">
        <v>11.8</v>
      </c>
      <c r="L58" s="245">
        <f t="shared" si="9"/>
        <v>38</v>
      </c>
      <c r="M58" s="247">
        <v>42.63</v>
      </c>
      <c r="N58" s="248">
        <f t="shared" si="10"/>
        <v>11</v>
      </c>
      <c r="O58" s="247">
        <v>45</v>
      </c>
      <c r="P58" s="248">
        <f t="shared" si="11"/>
        <v>26</v>
      </c>
      <c r="Q58" s="247">
        <v>12.07</v>
      </c>
      <c r="R58" s="249">
        <f t="shared" si="12"/>
        <v>18</v>
      </c>
      <c r="S58" s="250">
        <f t="shared" si="13"/>
        <v>151</v>
      </c>
      <c r="T58" s="162"/>
      <c r="U58" s="192">
        <f>SUM(S57:S58)</f>
        <v>302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26"/>
      <c r="AI58" s="157"/>
      <c r="AJ58" s="126"/>
      <c r="AK58" s="126"/>
      <c r="AL58" s="126"/>
    </row>
    <row r="59" spans="2:38" ht="19.5" thickBot="1">
      <c r="B59" s="238">
        <v>3</v>
      </c>
      <c r="C59" s="239" t="s">
        <v>184</v>
      </c>
      <c r="D59" s="240" t="s">
        <v>130</v>
      </c>
      <c r="E59" s="241">
        <v>17</v>
      </c>
      <c r="F59" s="242">
        <v>236</v>
      </c>
      <c r="G59" s="243">
        <v>35</v>
      </c>
      <c r="H59" s="245">
        <f t="shared" si="7"/>
        <v>42</v>
      </c>
      <c r="I59" s="245">
        <v>15</v>
      </c>
      <c r="J59" s="245">
        <f t="shared" si="8"/>
        <v>15</v>
      </c>
      <c r="K59" s="246">
        <v>12.4</v>
      </c>
      <c r="L59" s="245">
        <f t="shared" si="9"/>
        <v>26</v>
      </c>
      <c r="M59" s="247">
        <v>35.78</v>
      </c>
      <c r="N59" s="248">
        <f t="shared" si="10"/>
        <v>25</v>
      </c>
      <c r="O59" s="247">
        <v>42</v>
      </c>
      <c r="P59" s="248">
        <f t="shared" si="11"/>
        <v>20</v>
      </c>
      <c r="Q59" s="247">
        <v>11.59</v>
      </c>
      <c r="R59" s="249">
        <f t="shared" si="12"/>
        <v>20</v>
      </c>
      <c r="S59" s="250">
        <f t="shared" si="13"/>
        <v>148</v>
      </c>
      <c r="T59" s="162"/>
      <c r="U59" s="192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26"/>
      <c r="AI59" s="157"/>
      <c r="AJ59" s="126"/>
      <c r="AK59" s="126"/>
      <c r="AL59" s="126"/>
    </row>
    <row r="60" spans="2:38" ht="19.5" thickBot="1">
      <c r="B60" s="238">
        <v>4</v>
      </c>
      <c r="C60" s="239" t="s">
        <v>199</v>
      </c>
      <c r="D60" s="240" t="s">
        <v>195</v>
      </c>
      <c r="E60" s="241">
        <v>17</v>
      </c>
      <c r="F60" s="242">
        <v>225</v>
      </c>
      <c r="G60" s="243">
        <v>38</v>
      </c>
      <c r="H60" s="245">
        <f t="shared" si="7"/>
        <v>45</v>
      </c>
      <c r="I60" s="245">
        <v>18</v>
      </c>
      <c r="J60" s="245">
        <f t="shared" si="8"/>
        <v>18</v>
      </c>
      <c r="K60" s="246">
        <v>12.1</v>
      </c>
      <c r="L60" s="245">
        <f t="shared" si="9"/>
        <v>32</v>
      </c>
      <c r="M60" s="247">
        <v>41.79</v>
      </c>
      <c r="N60" s="248">
        <f t="shared" si="10"/>
        <v>13</v>
      </c>
      <c r="O60" s="247">
        <v>36</v>
      </c>
      <c r="P60" s="248">
        <f t="shared" si="11"/>
        <v>8</v>
      </c>
      <c r="Q60" s="247">
        <v>11.07</v>
      </c>
      <c r="R60" s="249">
        <f t="shared" si="12"/>
        <v>28</v>
      </c>
      <c r="S60" s="250">
        <f t="shared" si="13"/>
        <v>144</v>
      </c>
      <c r="T60" s="162">
        <f>SUM(S57:S60)</f>
        <v>594</v>
      </c>
      <c r="U60" s="192">
        <f>SUM(S59:S60)</f>
        <v>292</v>
      </c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26"/>
      <c r="AI60" s="157"/>
      <c r="AJ60" s="126"/>
      <c r="AK60" s="126"/>
      <c r="AL60" s="126"/>
    </row>
    <row r="61" spans="2:38" ht="19.5" thickBot="1">
      <c r="B61" s="262">
        <v>4</v>
      </c>
      <c r="C61" s="263" t="s">
        <v>212</v>
      </c>
      <c r="D61" s="240" t="s">
        <v>122</v>
      </c>
      <c r="E61" s="264">
        <v>17</v>
      </c>
      <c r="F61" s="265">
        <v>700</v>
      </c>
      <c r="G61" s="266">
        <v>24</v>
      </c>
      <c r="H61" s="268">
        <f t="shared" si="7"/>
        <v>28</v>
      </c>
      <c r="I61" s="268">
        <v>24</v>
      </c>
      <c r="J61" s="268">
        <f t="shared" si="8"/>
        <v>24</v>
      </c>
      <c r="K61" s="269">
        <v>12.2</v>
      </c>
      <c r="L61" s="268">
        <f t="shared" si="9"/>
        <v>30</v>
      </c>
      <c r="M61" s="270">
        <v>54.86</v>
      </c>
      <c r="N61" s="271">
        <f t="shared" si="10"/>
        <v>0</v>
      </c>
      <c r="O61" s="270">
        <v>52.5</v>
      </c>
      <c r="P61" s="271">
        <f t="shared" si="11"/>
        <v>40</v>
      </c>
      <c r="Q61" s="270">
        <v>12</v>
      </c>
      <c r="R61" s="272">
        <f t="shared" si="12"/>
        <v>20</v>
      </c>
      <c r="S61" s="273">
        <f t="shared" si="13"/>
        <v>142</v>
      </c>
      <c r="T61" s="162"/>
      <c r="U61" s="192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26"/>
      <c r="AI61" s="157"/>
      <c r="AJ61" s="126"/>
      <c r="AK61" s="126"/>
      <c r="AL61" s="126"/>
    </row>
    <row r="62" spans="2:38" ht="19.5" thickBot="1">
      <c r="B62" s="238">
        <v>4</v>
      </c>
      <c r="C62" s="239" t="s">
        <v>139</v>
      </c>
      <c r="D62" s="240" t="s">
        <v>125</v>
      </c>
      <c r="E62" s="241">
        <v>17</v>
      </c>
      <c r="F62" s="242"/>
      <c r="G62" s="243">
        <v>30</v>
      </c>
      <c r="H62" s="244">
        <f t="shared" si="7"/>
        <v>36</v>
      </c>
      <c r="I62" s="245">
        <v>20</v>
      </c>
      <c r="J62" s="244">
        <f t="shared" si="8"/>
        <v>20</v>
      </c>
      <c r="K62" s="246">
        <v>12.7</v>
      </c>
      <c r="L62" s="244">
        <f t="shared" si="9"/>
        <v>20</v>
      </c>
      <c r="M62" s="247">
        <v>44.36</v>
      </c>
      <c r="N62" s="248">
        <f t="shared" si="10"/>
        <v>8</v>
      </c>
      <c r="O62" s="247">
        <v>41</v>
      </c>
      <c r="P62" s="248">
        <f t="shared" si="11"/>
        <v>18</v>
      </c>
      <c r="Q62" s="247">
        <v>11.05</v>
      </c>
      <c r="R62" s="249">
        <f t="shared" si="12"/>
        <v>29</v>
      </c>
      <c r="S62" s="250">
        <f t="shared" si="13"/>
        <v>131</v>
      </c>
      <c r="T62" s="162"/>
      <c r="U62" s="192">
        <f>SUM(S61:S62)</f>
        <v>273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26"/>
      <c r="AI62" s="157"/>
      <c r="AJ62" s="126"/>
      <c r="AK62" s="126"/>
      <c r="AL62" s="126"/>
    </row>
    <row r="63" spans="2:38" ht="19.5" thickBot="1">
      <c r="B63" s="238">
        <v>4</v>
      </c>
      <c r="C63" s="239" t="s">
        <v>152</v>
      </c>
      <c r="D63" s="240" t="s">
        <v>118</v>
      </c>
      <c r="E63" s="241">
        <v>17</v>
      </c>
      <c r="F63" s="242">
        <v>255</v>
      </c>
      <c r="G63" s="243">
        <v>30</v>
      </c>
      <c r="H63" s="244">
        <f t="shared" si="7"/>
        <v>36</v>
      </c>
      <c r="I63" s="245">
        <v>16</v>
      </c>
      <c r="J63" s="244">
        <f t="shared" si="8"/>
        <v>16</v>
      </c>
      <c r="K63" s="246">
        <v>12.7</v>
      </c>
      <c r="L63" s="244">
        <f t="shared" si="9"/>
        <v>20</v>
      </c>
      <c r="M63" s="247">
        <v>38.200000000000003</v>
      </c>
      <c r="N63" s="248">
        <f t="shared" si="10"/>
        <v>20</v>
      </c>
      <c r="O63" s="247">
        <v>41</v>
      </c>
      <c r="P63" s="248">
        <f t="shared" si="11"/>
        <v>18</v>
      </c>
      <c r="Q63" s="247">
        <v>11.54</v>
      </c>
      <c r="R63" s="249">
        <f t="shared" si="12"/>
        <v>21</v>
      </c>
      <c r="S63" s="250">
        <f t="shared" si="13"/>
        <v>131</v>
      </c>
      <c r="T63" s="162"/>
      <c r="U63" s="192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26"/>
      <c r="AI63" s="157"/>
      <c r="AJ63" s="126"/>
      <c r="AK63" s="126"/>
      <c r="AL63" s="126"/>
    </row>
    <row r="64" spans="2:38" ht="19.5" thickBot="1">
      <c r="B64" s="238">
        <v>4</v>
      </c>
      <c r="C64" s="239" t="s">
        <v>189</v>
      </c>
      <c r="D64" s="240" t="s">
        <v>119</v>
      </c>
      <c r="E64" s="241">
        <v>17</v>
      </c>
      <c r="F64" s="242">
        <v>504</v>
      </c>
      <c r="G64" s="243">
        <v>34</v>
      </c>
      <c r="H64" s="245">
        <f t="shared" si="7"/>
        <v>40</v>
      </c>
      <c r="I64" s="245">
        <v>25</v>
      </c>
      <c r="J64" s="245">
        <f t="shared" si="8"/>
        <v>25</v>
      </c>
      <c r="K64" s="246">
        <v>12.1</v>
      </c>
      <c r="L64" s="245">
        <f t="shared" si="9"/>
        <v>32</v>
      </c>
      <c r="M64" s="247">
        <v>42.33</v>
      </c>
      <c r="N64" s="248">
        <f t="shared" si="10"/>
        <v>12</v>
      </c>
      <c r="O64" s="247">
        <v>31</v>
      </c>
      <c r="P64" s="248">
        <f t="shared" si="11"/>
        <v>2</v>
      </c>
      <c r="Q64" s="247">
        <v>12.09</v>
      </c>
      <c r="R64" s="249">
        <f t="shared" si="12"/>
        <v>18</v>
      </c>
      <c r="S64" s="250">
        <f t="shared" si="13"/>
        <v>129</v>
      </c>
      <c r="T64" s="162">
        <f>SUM(S61:S64)</f>
        <v>533</v>
      </c>
      <c r="U64" s="192">
        <f>SUM(S63:S64)</f>
        <v>260</v>
      </c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26"/>
      <c r="AI64" s="157"/>
      <c r="AJ64" s="126"/>
      <c r="AK64" s="126"/>
      <c r="AL64" s="126"/>
    </row>
    <row r="65" spans="2:38" ht="19.5" thickBot="1">
      <c r="B65" s="262">
        <v>4</v>
      </c>
      <c r="C65" s="263" t="s">
        <v>194</v>
      </c>
      <c r="D65" s="240" t="s">
        <v>190</v>
      </c>
      <c r="E65" s="264">
        <v>17</v>
      </c>
      <c r="F65" s="265">
        <v>74</v>
      </c>
      <c r="G65" s="266">
        <v>24</v>
      </c>
      <c r="H65" s="268">
        <f t="shared" si="7"/>
        <v>28</v>
      </c>
      <c r="I65" s="268">
        <v>19</v>
      </c>
      <c r="J65" s="268">
        <f t="shared" si="8"/>
        <v>19</v>
      </c>
      <c r="K65" s="269">
        <v>12.5</v>
      </c>
      <c r="L65" s="268">
        <f t="shared" si="9"/>
        <v>24</v>
      </c>
      <c r="M65" s="270">
        <v>41.45</v>
      </c>
      <c r="N65" s="271">
        <f t="shared" si="10"/>
        <v>14</v>
      </c>
      <c r="O65" s="270">
        <v>38</v>
      </c>
      <c r="P65" s="271">
        <f t="shared" si="11"/>
        <v>12</v>
      </c>
      <c r="Q65" s="270">
        <v>10.43</v>
      </c>
      <c r="R65" s="272">
        <f t="shared" si="12"/>
        <v>32</v>
      </c>
      <c r="S65" s="273">
        <f t="shared" si="13"/>
        <v>129</v>
      </c>
      <c r="T65" s="162"/>
      <c r="U65" s="192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26"/>
      <c r="AI65" s="157"/>
      <c r="AJ65" s="126"/>
      <c r="AK65" s="126"/>
      <c r="AL65" s="126"/>
    </row>
    <row r="66" spans="2:38" ht="19.5" thickBot="1">
      <c r="B66" s="238">
        <v>4</v>
      </c>
      <c r="C66" s="239" t="s">
        <v>185</v>
      </c>
      <c r="D66" s="240" t="s">
        <v>130</v>
      </c>
      <c r="E66" s="241">
        <v>17</v>
      </c>
      <c r="F66" s="242">
        <v>240</v>
      </c>
      <c r="G66" s="243">
        <v>21</v>
      </c>
      <c r="H66" s="245">
        <f t="shared" si="7"/>
        <v>25</v>
      </c>
      <c r="I66" s="245">
        <v>14</v>
      </c>
      <c r="J66" s="245">
        <f t="shared" si="8"/>
        <v>14</v>
      </c>
      <c r="K66" s="246">
        <v>12.9</v>
      </c>
      <c r="L66" s="245">
        <f t="shared" si="9"/>
        <v>16</v>
      </c>
      <c r="M66" s="247">
        <v>38.79</v>
      </c>
      <c r="N66" s="248">
        <f t="shared" si="10"/>
        <v>19</v>
      </c>
      <c r="O66" s="247">
        <v>40</v>
      </c>
      <c r="P66" s="248">
        <f t="shared" si="11"/>
        <v>16</v>
      </c>
      <c r="Q66" s="247">
        <v>10.25</v>
      </c>
      <c r="R66" s="249">
        <f t="shared" si="12"/>
        <v>35</v>
      </c>
      <c r="S66" s="250">
        <f t="shared" si="13"/>
        <v>125</v>
      </c>
      <c r="T66" s="162"/>
      <c r="U66" s="192">
        <f>SUM(S65:S66)</f>
        <v>254</v>
      </c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26"/>
      <c r="AI66" s="157"/>
      <c r="AJ66" s="126"/>
      <c r="AK66" s="126"/>
      <c r="AL66" s="126"/>
    </row>
    <row r="67" spans="2:38" ht="19.5" thickBot="1">
      <c r="B67" s="238">
        <v>4</v>
      </c>
      <c r="C67" s="239" t="s">
        <v>216</v>
      </c>
      <c r="D67" s="240" t="s">
        <v>128</v>
      </c>
      <c r="E67" s="241">
        <v>17</v>
      </c>
      <c r="F67" s="242"/>
      <c r="G67" s="243">
        <v>24</v>
      </c>
      <c r="H67" s="244">
        <f t="shared" si="7"/>
        <v>28</v>
      </c>
      <c r="I67" s="245">
        <v>23</v>
      </c>
      <c r="J67" s="244">
        <f t="shared" si="8"/>
        <v>23</v>
      </c>
      <c r="K67" s="246">
        <v>13.1</v>
      </c>
      <c r="L67" s="244">
        <f t="shared" si="9"/>
        <v>12</v>
      </c>
      <c r="M67" s="247">
        <v>72.16</v>
      </c>
      <c r="N67" s="248">
        <f t="shared" si="10"/>
        <v>0</v>
      </c>
      <c r="O67" s="247">
        <v>55</v>
      </c>
      <c r="P67" s="248">
        <f t="shared" si="11"/>
        <v>46</v>
      </c>
      <c r="Q67" s="247">
        <v>13.02</v>
      </c>
      <c r="R67" s="249">
        <f t="shared" si="12"/>
        <v>9</v>
      </c>
      <c r="S67" s="250">
        <f t="shared" si="13"/>
        <v>118</v>
      </c>
      <c r="T67" s="162"/>
      <c r="U67" s="192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26"/>
      <c r="AI67" s="157"/>
      <c r="AJ67" s="126"/>
      <c r="AK67" s="126"/>
      <c r="AL67" s="126"/>
    </row>
    <row r="68" spans="2:38" ht="19.5" thickBot="1">
      <c r="B68" s="238">
        <v>4</v>
      </c>
      <c r="C68" s="239" t="s">
        <v>143</v>
      </c>
      <c r="D68" s="240" t="s">
        <v>129</v>
      </c>
      <c r="E68" s="241">
        <v>17</v>
      </c>
      <c r="F68" s="242"/>
      <c r="G68" s="243">
        <v>31</v>
      </c>
      <c r="H68" s="244">
        <f t="shared" si="7"/>
        <v>37</v>
      </c>
      <c r="I68" s="245">
        <v>22</v>
      </c>
      <c r="J68" s="244">
        <f t="shared" si="8"/>
        <v>22</v>
      </c>
      <c r="K68" s="246">
        <v>13</v>
      </c>
      <c r="L68" s="244">
        <f t="shared" si="9"/>
        <v>14</v>
      </c>
      <c r="M68" s="247">
        <v>45.08</v>
      </c>
      <c r="N68" s="248">
        <f t="shared" si="10"/>
        <v>6</v>
      </c>
      <c r="O68" s="247">
        <v>36</v>
      </c>
      <c r="P68" s="248">
        <f t="shared" si="11"/>
        <v>8</v>
      </c>
      <c r="Q68" s="247">
        <v>10.49</v>
      </c>
      <c r="R68" s="249">
        <f t="shared" si="12"/>
        <v>31</v>
      </c>
      <c r="S68" s="250">
        <f t="shared" si="13"/>
        <v>118</v>
      </c>
      <c r="T68" s="162">
        <f>SUM(S65:S68)</f>
        <v>490</v>
      </c>
      <c r="U68" s="192">
        <f>SUM(S67:S68)</f>
        <v>236</v>
      </c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26"/>
      <c r="AI68" s="157"/>
      <c r="AJ68" s="126"/>
      <c r="AK68" s="126"/>
      <c r="AL68" s="126"/>
    </row>
    <row r="69" spans="2:38" ht="19.5" thickBot="1">
      <c r="B69" s="262">
        <v>3</v>
      </c>
      <c r="C69" s="263" t="s">
        <v>173</v>
      </c>
      <c r="D69" s="240" t="s">
        <v>127</v>
      </c>
      <c r="E69" s="264">
        <v>17</v>
      </c>
      <c r="F69" s="265">
        <v>93</v>
      </c>
      <c r="G69" s="266">
        <v>23</v>
      </c>
      <c r="H69" s="267">
        <f t="shared" ref="H69:H80" si="14">VLOOKUP(G69,Стрельба,2)</f>
        <v>27</v>
      </c>
      <c r="I69" s="268">
        <v>21</v>
      </c>
      <c r="J69" s="267">
        <f t="shared" ref="J69:J80" si="15">VLOOKUP(I69,Подтягивание,2)</f>
        <v>21</v>
      </c>
      <c r="K69" s="269">
        <v>11.6</v>
      </c>
      <c r="L69" s="267">
        <f t="shared" ref="L69:L80" si="16">IF(K69&gt;0,(VLOOKUP(K69,_100,2)),0)</f>
        <v>42</v>
      </c>
      <c r="M69" s="270">
        <v>67.95</v>
      </c>
      <c r="N69" s="271">
        <f t="shared" ref="N69:N80" si="17">IF(M69&gt;0,(VLOOKUP(M69,Плавание,2)),0)</f>
        <v>0</v>
      </c>
      <c r="O69" s="270">
        <v>30</v>
      </c>
      <c r="P69" s="271">
        <f t="shared" ref="P69:P80" si="18">VLOOKUP(O69,Граната,2)</f>
        <v>1</v>
      </c>
      <c r="Q69" s="270">
        <v>11.16</v>
      </c>
      <c r="R69" s="272">
        <f t="shared" ref="R69:R80" si="19">IF(Q69&gt;0,(VLOOKUP(Q69,Кросс,2)),0)</f>
        <v>27</v>
      </c>
      <c r="S69" s="273">
        <f t="shared" ref="S69:S80" si="20">H69+J69+L69+N69+P69+R69</f>
        <v>118</v>
      </c>
      <c r="T69" s="163"/>
      <c r="U69" s="192"/>
    </row>
    <row r="70" spans="2:38" ht="19.5" thickBot="1">
      <c r="B70" s="238">
        <v>3</v>
      </c>
      <c r="C70" s="239" t="s">
        <v>193</v>
      </c>
      <c r="D70" s="240" t="s">
        <v>190</v>
      </c>
      <c r="E70" s="241">
        <v>17</v>
      </c>
      <c r="F70" s="242">
        <v>73</v>
      </c>
      <c r="G70" s="243">
        <v>36</v>
      </c>
      <c r="H70" s="245">
        <f t="shared" si="14"/>
        <v>43</v>
      </c>
      <c r="I70" s="245">
        <v>13</v>
      </c>
      <c r="J70" s="245">
        <f t="shared" si="15"/>
        <v>13</v>
      </c>
      <c r="K70" s="246">
        <v>17</v>
      </c>
      <c r="L70" s="245">
        <f t="shared" si="16"/>
        <v>0</v>
      </c>
      <c r="M70" s="247">
        <v>38.58</v>
      </c>
      <c r="N70" s="248">
        <f t="shared" si="17"/>
        <v>19</v>
      </c>
      <c r="O70" s="247">
        <v>41</v>
      </c>
      <c r="P70" s="248">
        <f t="shared" si="18"/>
        <v>18</v>
      </c>
      <c r="Q70" s="247">
        <v>12.18</v>
      </c>
      <c r="R70" s="249">
        <f t="shared" si="19"/>
        <v>17</v>
      </c>
      <c r="S70" s="250">
        <f t="shared" si="20"/>
        <v>110</v>
      </c>
      <c r="T70" s="163"/>
      <c r="U70" s="192">
        <f>SUM(S69:S70)</f>
        <v>228</v>
      </c>
    </row>
    <row r="71" spans="2:38" ht="19.5" thickBot="1">
      <c r="B71" s="238">
        <v>4</v>
      </c>
      <c r="C71" s="239" t="s">
        <v>148</v>
      </c>
      <c r="D71" s="240" t="s">
        <v>144</v>
      </c>
      <c r="E71" s="241">
        <v>17</v>
      </c>
      <c r="F71" s="242">
        <v>451</v>
      </c>
      <c r="G71" s="243">
        <v>40</v>
      </c>
      <c r="H71" s="244">
        <f t="shared" si="14"/>
        <v>48</v>
      </c>
      <c r="I71" s="245">
        <v>17</v>
      </c>
      <c r="J71" s="244">
        <f t="shared" si="15"/>
        <v>17</v>
      </c>
      <c r="K71" s="246">
        <v>12.8</v>
      </c>
      <c r="L71" s="244">
        <f t="shared" si="16"/>
        <v>18</v>
      </c>
      <c r="M71" s="247">
        <v>51.12</v>
      </c>
      <c r="N71" s="248">
        <f t="shared" si="17"/>
        <v>0</v>
      </c>
      <c r="O71" s="247">
        <v>32</v>
      </c>
      <c r="P71" s="248">
        <f t="shared" si="18"/>
        <v>3</v>
      </c>
      <c r="Q71" s="247">
        <v>11.54</v>
      </c>
      <c r="R71" s="249">
        <f t="shared" si="19"/>
        <v>21</v>
      </c>
      <c r="S71" s="250">
        <f t="shared" si="20"/>
        <v>107</v>
      </c>
      <c r="T71" s="163"/>
      <c r="U71" s="192"/>
    </row>
    <row r="72" spans="2:38" ht="19.5" thickBot="1">
      <c r="B72" s="238">
        <v>4</v>
      </c>
      <c r="C72" s="239" t="s">
        <v>170</v>
      </c>
      <c r="D72" s="240" t="s">
        <v>124</v>
      </c>
      <c r="E72" s="241">
        <v>17</v>
      </c>
      <c r="F72" s="242">
        <v>874</v>
      </c>
      <c r="G72" s="243">
        <v>28</v>
      </c>
      <c r="H72" s="244">
        <f t="shared" si="14"/>
        <v>33</v>
      </c>
      <c r="I72" s="245">
        <v>23</v>
      </c>
      <c r="J72" s="244">
        <f t="shared" si="15"/>
        <v>23</v>
      </c>
      <c r="K72" s="246">
        <v>13.3</v>
      </c>
      <c r="L72" s="244">
        <f t="shared" si="16"/>
        <v>10</v>
      </c>
      <c r="M72" s="247">
        <v>45.35</v>
      </c>
      <c r="N72" s="248">
        <f t="shared" si="17"/>
        <v>6</v>
      </c>
      <c r="O72" s="247">
        <v>37</v>
      </c>
      <c r="P72" s="248">
        <f t="shared" si="18"/>
        <v>10</v>
      </c>
      <c r="Q72" s="247">
        <v>11.33</v>
      </c>
      <c r="R72" s="249">
        <f t="shared" si="19"/>
        <v>24</v>
      </c>
      <c r="S72" s="250">
        <f t="shared" si="20"/>
        <v>106</v>
      </c>
      <c r="T72" s="163">
        <f>SUM(S69:S72)</f>
        <v>441</v>
      </c>
      <c r="U72" s="192">
        <f>SUM(S71:S72)</f>
        <v>213</v>
      </c>
    </row>
    <row r="73" spans="2:38" ht="19.5" thickBot="1">
      <c r="B73" s="262">
        <v>3</v>
      </c>
      <c r="C73" s="263" t="s">
        <v>151</v>
      </c>
      <c r="D73" s="240" t="s">
        <v>118</v>
      </c>
      <c r="E73" s="264">
        <v>17</v>
      </c>
      <c r="F73" s="265">
        <v>254</v>
      </c>
      <c r="G73" s="266">
        <v>16</v>
      </c>
      <c r="H73" s="267">
        <f t="shared" si="14"/>
        <v>18</v>
      </c>
      <c r="I73" s="268">
        <v>13</v>
      </c>
      <c r="J73" s="267">
        <f t="shared" si="15"/>
        <v>13</v>
      </c>
      <c r="K73" s="269">
        <v>12.2</v>
      </c>
      <c r="L73" s="267">
        <f t="shared" si="16"/>
        <v>30</v>
      </c>
      <c r="M73" s="270">
        <v>44.15</v>
      </c>
      <c r="N73" s="271">
        <f t="shared" si="17"/>
        <v>8</v>
      </c>
      <c r="O73" s="270">
        <v>49.5</v>
      </c>
      <c r="P73" s="271">
        <f t="shared" si="18"/>
        <v>34</v>
      </c>
      <c r="Q73" s="270">
        <v>13.47</v>
      </c>
      <c r="R73" s="272">
        <f t="shared" si="19"/>
        <v>2</v>
      </c>
      <c r="S73" s="273">
        <f t="shared" si="20"/>
        <v>105</v>
      </c>
      <c r="T73" s="163"/>
      <c r="U73" s="192"/>
    </row>
    <row r="74" spans="2:38" ht="19.5" thickBot="1">
      <c r="B74" s="238">
        <v>3</v>
      </c>
      <c r="C74" s="239" t="s">
        <v>181</v>
      </c>
      <c r="D74" s="240" t="s">
        <v>117</v>
      </c>
      <c r="E74" s="241">
        <v>17</v>
      </c>
      <c r="F74" s="242">
        <v>553</v>
      </c>
      <c r="G74" s="243">
        <v>23</v>
      </c>
      <c r="H74" s="245">
        <f t="shared" si="14"/>
        <v>27</v>
      </c>
      <c r="I74" s="245">
        <v>17</v>
      </c>
      <c r="J74" s="245">
        <f t="shared" si="15"/>
        <v>17</v>
      </c>
      <c r="K74" s="246">
        <v>12.6</v>
      </c>
      <c r="L74" s="245">
        <f t="shared" si="16"/>
        <v>22</v>
      </c>
      <c r="M74" s="247">
        <v>50.12</v>
      </c>
      <c r="N74" s="248">
        <f t="shared" si="17"/>
        <v>0</v>
      </c>
      <c r="O74" s="247">
        <v>38</v>
      </c>
      <c r="P74" s="248">
        <f t="shared" si="18"/>
        <v>12</v>
      </c>
      <c r="Q74" s="247">
        <v>11.47</v>
      </c>
      <c r="R74" s="249">
        <f t="shared" si="19"/>
        <v>22</v>
      </c>
      <c r="S74" s="250">
        <f t="shared" si="20"/>
        <v>100</v>
      </c>
      <c r="T74" s="163"/>
      <c r="U74" s="192">
        <f>SUM(S73:S74)</f>
        <v>205</v>
      </c>
    </row>
    <row r="75" spans="2:38" ht="19.5" thickBot="1">
      <c r="B75" s="238">
        <v>4</v>
      </c>
      <c r="C75" s="239" t="s">
        <v>217</v>
      </c>
      <c r="D75" s="240" t="s">
        <v>117</v>
      </c>
      <c r="E75" s="241">
        <v>17</v>
      </c>
      <c r="F75" s="242">
        <v>554</v>
      </c>
      <c r="G75" s="243">
        <v>19</v>
      </c>
      <c r="H75" s="245">
        <f t="shared" si="14"/>
        <v>22</v>
      </c>
      <c r="I75" s="245">
        <v>12</v>
      </c>
      <c r="J75" s="245">
        <f t="shared" si="15"/>
        <v>12</v>
      </c>
      <c r="K75" s="246">
        <v>12.9</v>
      </c>
      <c r="L75" s="245">
        <f t="shared" si="16"/>
        <v>16</v>
      </c>
      <c r="M75" s="247">
        <v>40.06</v>
      </c>
      <c r="N75" s="248">
        <f t="shared" si="17"/>
        <v>16</v>
      </c>
      <c r="O75" s="247">
        <v>38</v>
      </c>
      <c r="P75" s="248">
        <f t="shared" si="18"/>
        <v>12</v>
      </c>
      <c r="Q75" s="247">
        <v>11.5</v>
      </c>
      <c r="R75" s="249">
        <f t="shared" si="19"/>
        <v>21</v>
      </c>
      <c r="S75" s="250">
        <f t="shared" si="20"/>
        <v>99</v>
      </c>
      <c r="T75" s="163"/>
      <c r="U75" s="192"/>
    </row>
    <row r="76" spans="2:38" ht="19.5" thickBot="1">
      <c r="B76" s="238">
        <v>3</v>
      </c>
      <c r="C76" s="239" t="s">
        <v>147</v>
      </c>
      <c r="D76" s="240" t="s">
        <v>144</v>
      </c>
      <c r="E76" s="241">
        <v>17</v>
      </c>
      <c r="F76" s="242">
        <v>460</v>
      </c>
      <c r="G76" s="251">
        <v>35</v>
      </c>
      <c r="H76" s="244">
        <f t="shared" si="14"/>
        <v>42</v>
      </c>
      <c r="I76" s="245">
        <v>26</v>
      </c>
      <c r="J76" s="244">
        <f t="shared" si="15"/>
        <v>26</v>
      </c>
      <c r="K76" s="246">
        <v>13.4</v>
      </c>
      <c r="L76" s="244">
        <f t="shared" si="16"/>
        <v>8</v>
      </c>
      <c r="M76" s="247">
        <v>63.61</v>
      </c>
      <c r="N76" s="248">
        <f t="shared" si="17"/>
        <v>0</v>
      </c>
      <c r="O76" s="247">
        <v>30</v>
      </c>
      <c r="P76" s="248">
        <f t="shared" si="18"/>
        <v>1</v>
      </c>
      <c r="Q76" s="247">
        <v>11.57</v>
      </c>
      <c r="R76" s="249">
        <f t="shared" si="19"/>
        <v>20</v>
      </c>
      <c r="S76" s="250">
        <f t="shared" si="20"/>
        <v>97</v>
      </c>
      <c r="T76" s="163">
        <f>SUM(S73:S76)</f>
        <v>401</v>
      </c>
      <c r="U76" s="192">
        <f>SUM(S75:S76)</f>
        <v>196</v>
      </c>
    </row>
    <row r="77" spans="2:38" ht="34.5" thickTop="1" thickBot="1">
      <c r="B77" s="262">
        <v>4</v>
      </c>
      <c r="C77" s="263" t="s">
        <v>174</v>
      </c>
      <c r="D77" s="240" t="s">
        <v>127</v>
      </c>
      <c r="E77" s="264">
        <v>17</v>
      </c>
      <c r="F77" s="265">
        <v>94</v>
      </c>
      <c r="G77" s="266">
        <v>23</v>
      </c>
      <c r="H77" s="267">
        <f t="shared" si="14"/>
        <v>27</v>
      </c>
      <c r="I77" s="268">
        <v>19</v>
      </c>
      <c r="J77" s="267">
        <f t="shared" si="15"/>
        <v>19</v>
      </c>
      <c r="K77" s="269">
        <v>12.5</v>
      </c>
      <c r="L77" s="267">
        <f t="shared" si="16"/>
        <v>24</v>
      </c>
      <c r="M77" s="270">
        <v>99.99</v>
      </c>
      <c r="N77" s="271">
        <f t="shared" si="17"/>
        <v>0</v>
      </c>
      <c r="O77" s="270">
        <v>35.5</v>
      </c>
      <c r="P77" s="271">
        <f t="shared" si="18"/>
        <v>6</v>
      </c>
      <c r="Q77" s="270">
        <v>11.53</v>
      </c>
      <c r="R77" s="272">
        <f t="shared" si="19"/>
        <v>21</v>
      </c>
      <c r="S77" s="273">
        <f t="shared" si="20"/>
        <v>97</v>
      </c>
      <c r="T77" s="163"/>
      <c r="U77" s="192"/>
    </row>
    <row r="78" spans="2:38" ht="19.5" thickBot="1">
      <c r="B78" s="238">
        <v>4</v>
      </c>
      <c r="C78" s="239" t="s">
        <v>156</v>
      </c>
      <c r="D78" s="240" t="s">
        <v>126</v>
      </c>
      <c r="E78" s="241">
        <v>17</v>
      </c>
      <c r="F78" s="242">
        <v>185</v>
      </c>
      <c r="G78" s="243">
        <v>34</v>
      </c>
      <c r="H78" s="244">
        <f t="shared" si="14"/>
        <v>40</v>
      </c>
      <c r="I78" s="245">
        <v>19</v>
      </c>
      <c r="J78" s="244">
        <f t="shared" si="15"/>
        <v>19</v>
      </c>
      <c r="K78" s="246">
        <v>12.6</v>
      </c>
      <c r="L78" s="244">
        <f t="shared" si="16"/>
        <v>22</v>
      </c>
      <c r="M78" s="247">
        <v>67.16</v>
      </c>
      <c r="N78" s="248">
        <f t="shared" si="17"/>
        <v>0</v>
      </c>
      <c r="O78" s="247">
        <v>30</v>
      </c>
      <c r="P78" s="248">
        <f t="shared" si="18"/>
        <v>1</v>
      </c>
      <c r="Q78" s="247">
        <v>13.21</v>
      </c>
      <c r="R78" s="249">
        <f t="shared" si="19"/>
        <v>6</v>
      </c>
      <c r="S78" s="250">
        <f t="shared" si="20"/>
        <v>88</v>
      </c>
      <c r="T78" s="163"/>
      <c r="U78" s="192">
        <f>SUM(S77:S78)</f>
        <v>185</v>
      </c>
    </row>
    <row r="79" spans="2:38" ht="19.5" thickBot="1">
      <c r="B79" s="238">
        <v>3</v>
      </c>
      <c r="C79" s="239" t="s">
        <v>215</v>
      </c>
      <c r="D79" s="240" t="s">
        <v>128</v>
      </c>
      <c r="E79" s="241">
        <v>17</v>
      </c>
      <c r="F79" s="242"/>
      <c r="G79" s="243">
        <v>25</v>
      </c>
      <c r="H79" s="244">
        <f t="shared" si="14"/>
        <v>30</v>
      </c>
      <c r="I79" s="245">
        <v>17</v>
      </c>
      <c r="J79" s="244">
        <f t="shared" si="15"/>
        <v>17</v>
      </c>
      <c r="K79" s="246">
        <v>12.8</v>
      </c>
      <c r="L79" s="244">
        <f t="shared" si="16"/>
        <v>18</v>
      </c>
      <c r="M79" s="247">
        <v>48.79</v>
      </c>
      <c r="N79" s="248">
        <f t="shared" si="17"/>
        <v>0</v>
      </c>
      <c r="O79" s="247">
        <v>38</v>
      </c>
      <c r="P79" s="248">
        <f t="shared" si="18"/>
        <v>12</v>
      </c>
      <c r="Q79" s="247">
        <v>13.04</v>
      </c>
      <c r="R79" s="249">
        <f t="shared" si="19"/>
        <v>9</v>
      </c>
      <c r="S79" s="250">
        <f t="shared" si="20"/>
        <v>86</v>
      </c>
      <c r="T79" s="163"/>
      <c r="U79" s="192"/>
    </row>
    <row r="80" spans="2:38" ht="19.5" thickBot="1">
      <c r="B80" s="252">
        <v>3</v>
      </c>
      <c r="C80" s="253" t="s">
        <v>169</v>
      </c>
      <c r="D80" s="240" t="s">
        <v>124</v>
      </c>
      <c r="E80" s="254">
        <v>17</v>
      </c>
      <c r="F80" s="255">
        <v>885</v>
      </c>
      <c r="G80" s="251">
        <v>16</v>
      </c>
      <c r="H80" s="274">
        <f t="shared" si="14"/>
        <v>18</v>
      </c>
      <c r="I80" s="256">
        <v>22</v>
      </c>
      <c r="J80" s="274">
        <f t="shared" si="15"/>
        <v>22</v>
      </c>
      <c r="K80" s="257">
        <v>13.1</v>
      </c>
      <c r="L80" s="274">
        <f t="shared" si="16"/>
        <v>12</v>
      </c>
      <c r="M80" s="258">
        <v>39.840000000000003</v>
      </c>
      <c r="N80" s="259">
        <f t="shared" si="17"/>
        <v>17</v>
      </c>
      <c r="O80" s="258">
        <v>29.5</v>
      </c>
      <c r="P80" s="259">
        <f t="shared" si="18"/>
        <v>0</v>
      </c>
      <c r="Q80" s="258">
        <v>12.39</v>
      </c>
      <c r="R80" s="260">
        <f t="shared" si="19"/>
        <v>13</v>
      </c>
      <c r="S80" s="261">
        <f t="shared" si="20"/>
        <v>82</v>
      </c>
      <c r="T80" s="163">
        <f>SUM(S77:S80)</f>
        <v>353</v>
      </c>
      <c r="U80" s="192">
        <f>SUM(S79:S80)</f>
        <v>168</v>
      </c>
    </row>
    <row r="81" spans="2:20" ht="20.25" hidden="1" thickTop="1" thickBot="1">
      <c r="B81" s="189">
        <v>1</v>
      </c>
      <c r="C81" s="201"/>
      <c r="D81" s="202"/>
      <c r="E81" s="203"/>
      <c r="F81" s="204"/>
      <c r="G81" s="205"/>
      <c r="H81" s="193">
        <f t="shared" ref="H81:H132" si="21">VLOOKUP(G81,Стрельба,2)</f>
        <v>0</v>
      </c>
      <c r="I81" s="193"/>
      <c r="J81" s="193">
        <f t="shared" ref="J81:J132" si="22">VLOOKUP(I81,Подтягивание,2)</f>
        <v>0</v>
      </c>
      <c r="K81" s="194"/>
      <c r="L81" s="193">
        <f t="shared" ref="L81:L132" si="23">IF(K81&gt;0,(VLOOKUP(K81,_100,2)),0)</f>
        <v>0</v>
      </c>
      <c r="M81" s="195"/>
      <c r="N81" s="196">
        <f t="shared" ref="N81:N132" si="24">IF(M81&gt;0,(VLOOKUP(M81,Плавание,2)),0)</f>
        <v>0</v>
      </c>
      <c r="O81" s="195"/>
      <c r="P81" s="196">
        <f t="shared" ref="P81:P132" si="25">VLOOKUP(O81,Граната,2)</f>
        <v>0</v>
      </c>
      <c r="Q81" s="195"/>
      <c r="R81" s="206">
        <f t="shared" ref="R81:R132" si="26">IF(Q81&gt;0,(VLOOKUP(Q81,Кросс,2)),0)</f>
        <v>0</v>
      </c>
      <c r="S81" s="207">
        <f t="shared" ref="S81:S88" si="27">H81+J81+L81+N81+P81+R81</f>
        <v>0</v>
      </c>
    </row>
    <row r="82" spans="2:20" ht="20.25" hidden="1" thickTop="1" thickBot="1">
      <c r="B82" s="134">
        <v>2</v>
      </c>
      <c r="C82" s="150"/>
      <c r="D82" s="208"/>
      <c r="E82" s="209"/>
      <c r="F82" s="151"/>
      <c r="G82" s="210"/>
      <c r="H82" s="153">
        <f t="shared" si="21"/>
        <v>0</v>
      </c>
      <c r="I82" s="153"/>
      <c r="J82" s="153">
        <f t="shared" si="22"/>
        <v>0</v>
      </c>
      <c r="K82" s="154"/>
      <c r="L82" s="153">
        <f t="shared" si="23"/>
        <v>0</v>
      </c>
      <c r="M82" s="121"/>
      <c r="N82" s="155">
        <f t="shared" si="24"/>
        <v>0</v>
      </c>
      <c r="O82" s="121"/>
      <c r="P82" s="155">
        <f t="shared" si="25"/>
        <v>0</v>
      </c>
      <c r="Q82" s="121"/>
      <c r="R82" s="156">
        <f t="shared" si="26"/>
        <v>0</v>
      </c>
      <c r="S82" s="211">
        <f t="shared" si="27"/>
        <v>0</v>
      </c>
    </row>
    <row r="83" spans="2:20" ht="20.25" hidden="1" thickTop="1" thickBot="1">
      <c r="B83" s="134">
        <v>3</v>
      </c>
      <c r="C83" s="150"/>
      <c r="D83" s="208"/>
      <c r="E83" s="209"/>
      <c r="F83" s="151"/>
      <c r="G83" s="210"/>
      <c r="H83" s="153">
        <f t="shared" si="21"/>
        <v>0</v>
      </c>
      <c r="I83" s="153"/>
      <c r="J83" s="153">
        <f t="shared" si="22"/>
        <v>0</v>
      </c>
      <c r="K83" s="154"/>
      <c r="L83" s="153">
        <f t="shared" si="23"/>
        <v>0</v>
      </c>
      <c r="M83" s="121"/>
      <c r="N83" s="155">
        <f t="shared" si="24"/>
        <v>0</v>
      </c>
      <c r="O83" s="121"/>
      <c r="P83" s="155">
        <f t="shared" si="25"/>
        <v>0</v>
      </c>
      <c r="Q83" s="121"/>
      <c r="R83" s="156">
        <f t="shared" si="26"/>
        <v>0</v>
      </c>
      <c r="S83" s="211">
        <f t="shared" si="27"/>
        <v>0</v>
      </c>
    </row>
    <row r="84" spans="2:20" ht="20.25" hidden="1" thickTop="1" thickBot="1">
      <c r="B84" s="134">
        <v>4</v>
      </c>
      <c r="C84" s="150"/>
      <c r="D84" s="208"/>
      <c r="E84" s="209"/>
      <c r="F84" s="151"/>
      <c r="G84" s="210"/>
      <c r="H84" s="153">
        <f t="shared" si="21"/>
        <v>0</v>
      </c>
      <c r="I84" s="153"/>
      <c r="J84" s="153">
        <f t="shared" si="22"/>
        <v>0</v>
      </c>
      <c r="K84" s="154"/>
      <c r="L84" s="153">
        <f t="shared" si="23"/>
        <v>0</v>
      </c>
      <c r="M84" s="121"/>
      <c r="N84" s="155">
        <f t="shared" si="24"/>
        <v>0</v>
      </c>
      <c r="O84" s="121"/>
      <c r="P84" s="155">
        <f t="shared" si="25"/>
        <v>0</v>
      </c>
      <c r="Q84" s="121"/>
      <c r="R84" s="156">
        <f t="shared" si="26"/>
        <v>0</v>
      </c>
      <c r="S84" s="211">
        <f t="shared" si="27"/>
        <v>0</v>
      </c>
      <c r="T84" s="161">
        <f>SUM(S81:S84)</f>
        <v>0</v>
      </c>
    </row>
    <row r="85" spans="2:20" ht="20.25" hidden="1" thickTop="1" thickBot="1">
      <c r="B85" s="133">
        <v>1</v>
      </c>
      <c r="C85" s="142"/>
      <c r="D85" s="212"/>
      <c r="E85" s="213"/>
      <c r="F85" s="143"/>
      <c r="G85" s="144"/>
      <c r="H85" s="145">
        <f t="shared" si="21"/>
        <v>0</v>
      </c>
      <c r="I85" s="145"/>
      <c r="J85" s="145">
        <f t="shared" si="22"/>
        <v>0</v>
      </c>
      <c r="K85" s="146"/>
      <c r="L85" s="145">
        <f t="shared" si="23"/>
        <v>0</v>
      </c>
      <c r="M85" s="147"/>
      <c r="N85" s="148">
        <f t="shared" si="24"/>
        <v>0</v>
      </c>
      <c r="O85" s="147"/>
      <c r="P85" s="148">
        <f t="shared" si="25"/>
        <v>0</v>
      </c>
      <c r="Q85" s="147"/>
      <c r="R85" s="149">
        <f t="shared" si="26"/>
        <v>0</v>
      </c>
      <c r="S85" s="214">
        <f t="shared" si="27"/>
        <v>0</v>
      </c>
    </row>
    <row r="86" spans="2:20" ht="20.25" hidden="1" thickTop="1" thickBot="1">
      <c r="B86" s="134">
        <v>2</v>
      </c>
      <c r="C86" s="150"/>
      <c r="D86" s="208"/>
      <c r="E86" s="209"/>
      <c r="F86" s="151"/>
      <c r="G86" s="152"/>
      <c r="H86" s="153">
        <f t="shared" si="21"/>
        <v>0</v>
      </c>
      <c r="I86" s="153"/>
      <c r="J86" s="153">
        <f t="shared" si="22"/>
        <v>0</v>
      </c>
      <c r="K86" s="154"/>
      <c r="L86" s="153">
        <f t="shared" si="23"/>
        <v>0</v>
      </c>
      <c r="M86" s="121"/>
      <c r="N86" s="155">
        <f t="shared" si="24"/>
        <v>0</v>
      </c>
      <c r="O86" s="121"/>
      <c r="P86" s="155">
        <f t="shared" si="25"/>
        <v>0</v>
      </c>
      <c r="Q86" s="121"/>
      <c r="R86" s="156">
        <f t="shared" si="26"/>
        <v>0</v>
      </c>
      <c r="S86" s="211">
        <f t="shared" si="27"/>
        <v>0</v>
      </c>
    </row>
    <row r="87" spans="2:20" ht="20.25" hidden="1" thickTop="1" thickBot="1">
      <c r="B87" s="134">
        <v>3</v>
      </c>
      <c r="C87" s="150"/>
      <c r="D87" s="208"/>
      <c r="E87" s="209"/>
      <c r="F87" s="151"/>
      <c r="G87" s="152"/>
      <c r="H87" s="153">
        <f t="shared" si="21"/>
        <v>0</v>
      </c>
      <c r="I87" s="153"/>
      <c r="J87" s="153">
        <f t="shared" si="22"/>
        <v>0</v>
      </c>
      <c r="K87" s="154"/>
      <c r="L87" s="153">
        <f t="shared" si="23"/>
        <v>0</v>
      </c>
      <c r="M87" s="121"/>
      <c r="N87" s="155">
        <f t="shared" si="24"/>
        <v>0</v>
      </c>
      <c r="O87" s="121"/>
      <c r="P87" s="155">
        <f t="shared" si="25"/>
        <v>0</v>
      </c>
      <c r="Q87" s="121"/>
      <c r="R87" s="156">
        <f t="shared" si="26"/>
        <v>0</v>
      </c>
      <c r="S87" s="211">
        <f t="shared" si="27"/>
        <v>0</v>
      </c>
    </row>
    <row r="88" spans="2:20" ht="20.25" hidden="1" thickTop="1" thickBot="1">
      <c r="B88" s="169">
        <v>4</v>
      </c>
      <c r="C88" s="215"/>
      <c r="D88" s="216"/>
      <c r="E88" s="217"/>
      <c r="F88" s="218"/>
      <c r="G88" s="219"/>
      <c r="H88" s="197">
        <f t="shared" si="21"/>
        <v>0</v>
      </c>
      <c r="I88" s="197"/>
      <c r="J88" s="197">
        <f t="shared" si="22"/>
        <v>0</v>
      </c>
      <c r="K88" s="198"/>
      <c r="L88" s="197">
        <f t="shared" si="23"/>
        <v>0</v>
      </c>
      <c r="M88" s="199"/>
      <c r="N88" s="200">
        <f t="shared" si="24"/>
        <v>0</v>
      </c>
      <c r="O88" s="199"/>
      <c r="P88" s="200">
        <f t="shared" si="25"/>
        <v>0</v>
      </c>
      <c r="Q88" s="199"/>
      <c r="R88" s="220">
        <f t="shared" si="26"/>
        <v>0</v>
      </c>
      <c r="S88" s="221">
        <f t="shared" si="27"/>
        <v>0</v>
      </c>
      <c r="T88" s="161">
        <f>SUM(S85:S88)</f>
        <v>0</v>
      </c>
    </row>
    <row r="89" spans="2:20" ht="20.25" hidden="1" thickTop="1" thickBot="1">
      <c r="B89" s="133">
        <v>1</v>
      </c>
      <c r="C89" s="142"/>
      <c r="D89" s="212"/>
      <c r="E89" s="213"/>
      <c r="F89" s="143"/>
      <c r="G89" s="144"/>
      <c r="H89" s="145">
        <f t="shared" si="21"/>
        <v>0</v>
      </c>
      <c r="I89" s="145"/>
      <c r="J89" s="145">
        <f t="shared" si="22"/>
        <v>0</v>
      </c>
      <c r="K89" s="146"/>
      <c r="L89" s="145">
        <f t="shared" si="23"/>
        <v>0</v>
      </c>
      <c r="M89" s="147"/>
      <c r="N89" s="148">
        <f t="shared" si="24"/>
        <v>0</v>
      </c>
      <c r="O89" s="147"/>
      <c r="P89" s="148">
        <f t="shared" si="25"/>
        <v>0</v>
      </c>
      <c r="Q89" s="147"/>
      <c r="R89" s="149">
        <f t="shared" si="26"/>
        <v>0</v>
      </c>
      <c r="S89" s="214">
        <f>H89+J89+L89+N89+P89+R89</f>
        <v>0</v>
      </c>
    </row>
    <row r="90" spans="2:20" ht="20.25" hidden="1" thickTop="1" thickBot="1">
      <c r="B90" s="134">
        <v>2</v>
      </c>
      <c r="C90" s="150"/>
      <c r="D90" s="208"/>
      <c r="E90" s="209"/>
      <c r="F90" s="151"/>
      <c r="G90" s="152"/>
      <c r="H90" s="153">
        <f t="shared" si="21"/>
        <v>0</v>
      </c>
      <c r="I90" s="153"/>
      <c r="J90" s="153">
        <f t="shared" si="22"/>
        <v>0</v>
      </c>
      <c r="K90" s="154"/>
      <c r="L90" s="153">
        <f t="shared" si="23"/>
        <v>0</v>
      </c>
      <c r="M90" s="121"/>
      <c r="N90" s="155">
        <f t="shared" si="24"/>
        <v>0</v>
      </c>
      <c r="O90" s="121"/>
      <c r="P90" s="155">
        <f t="shared" si="25"/>
        <v>0</v>
      </c>
      <c r="Q90" s="121"/>
      <c r="R90" s="156">
        <f t="shared" si="26"/>
        <v>0</v>
      </c>
      <c r="S90" s="211">
        <f t="shared" ref="S90:S153" si="28">H90+J90+L90+N90+P90+R90</f>
        <v>0</v>
      </c>
    </row>
    <row r="91" spans="2:20" ht="20.25" hidden="1" thickTop="1" thickBot="1">
      <c r="B91" s="134">
        <v>3</v>
      </c>
      <c r="C91" s="150"/>
      <c r="D91" s="208"/>
      <c r="E91" s="209"/>
      <c r="F91" s="151"/>
      <c r="G91" s="152"/>
      <c r="H91" s="153">
        <f t="shared" si="21"/>
        <v>0</v>
      </c>
      <c r="I91" s="153"/>
      <c r="J91" s="153">
        <f t="shared" si="22"/>
        <v>0</v>
      </c>
      <c r="K91" s="154"/>
      <c r="L91" s="153">
        <f t="shared" si="23"/>
        <v>0</v>
      </c>
      <c r="M91" s="121"/>
      <c r="N91" s="155">
        <f t="shared" si="24"/>
        <v>0</v>
      </c>
      <c r="O91" s="121"/>
      <c r="P91" s="155">
        <f t="shared" si="25"/>
        <v>0</v>
      </c>
      <c r="Q91" s="121"/>
      <c r="R91" s="156">
        <f t="shared" si="26"/>
        <v>0</v>
      </c>
      <c r="S91" s="211">
        <f t="shared" si="28"/>
        <v>0</v>
      </c>
    </row>
    <row r="92" spans="2:20" ht="20.25" hidden="1" thickTop="1" thickBot="1">
      <c r="B92" s="134">
        <v>4</v>
      </c>
      <c r="C92" s="150"/>
      <c r="D92" s="208"/>
      <c r="E92" s="209"/>
      <c r="F92" s="151"/>
      <c r="G92" s="152"/>
      <c r="H92" s="153">
        <f t="shared" si="21"/>
        <v>0</v>
      </c>
      <c r="I92" s="153"/>
      <c r="J92" s="153">
        <f t="shared" si="22"/>
        <v>0</v>
      </c>
      <c r="K92" s="154"/>
      <c r="L92" s="153">
        <f t="shared" si="23"/>
        <v>0</v>
      </c>
      <c r="M92" s="121"/>
      <c r="N92" s="155">
        <f t="shared" si="24"/>
        <v>0</v>
      </c>
      <c r="O92" s="121"/>
      <c r="P92" s="155">
        <f t="shared" si="25"/>
        <v>0</v>
      </c>
      <c r="Q92" s="121"/>
      <c r="R92" s="156">
        <f t="shared" si="26"/>
        <v>0</v>
      </c>
      <c r="S92" s="211">
        <f t="shared" si="28"/>
        <v>0</v>
      </c>
      <c r="T92" s="161">
        <f>SUM(S89:S92)</f>
        <v>0</v>
      </c>
    </row>
    <row r="93" spans="2:20" ht="20.25" hidden="1" thickTop="1" thickBot="1">
      <c r="B93" s="133">
        <v>1</v>
      </c>
      <c r="C93" s="142"/>
      <c r="D93" s="212"/>
      <c r="E93" s="213"/>
      <c r="F93" s="143"/>
      <c r="G93" s="144"/>
      <c r="H93" s="145">
        <f t="shared" si="21"/>
        <v>0</v>
      </c>
      <c r="I93" s="145"/>
      <c r="J93" s="145">
        <f t="shared" si="22"/>
        <v>0</v>
      </c>
      <c r="K93" s="146"/>
      <c r="L93" s="145">
        <f t="shared" si="23"/>
        <v>0</v>
      </c>
      <c r="M93" s="147"/>
      <c r="N93" s="148">
        <f t="shared" si="24"/>
        <v>0</v>
      </c>
      <c r="O93" s="147"/>
      <c r="P93" s="148">
        <f t="shared" si="25"/>
        <v>0</v>
      </c>
      <c r="Q93" s="147"/>
      <c r="R93" s="149">
        <f t="shared" si="26"/>
        <v>0</v>
      </c>
      <c r="S93" s="214">
        <f t="shared" si="28"/>
        <v>0</v>
      </c>
    </row>
    <row r="94" spans="2:20" ht="20.25" hidden="1" thickTop="1" thickBot="1">
      <c r="B94" s="134">
        <v>2</v>
      </c>
      <c r="C94" s="150"/>
      <c r="D94" s="208"/>
      <c r="E94" s="209"/>
      <c r="F94" s="151"/>
      <c r="G94" s="152"/>
      <c r="H94" s="153">
        <f t="shared" si="21"/>
        <v>0</v>
      </c>
      <c r="I94" s="153"/>
      <c r="J94" s="153">
        <f t="shared" si="22"/>
        <v>0</v>
      </c>
      <c r="K94" s="154"/>
      <c r="L94" s="153">
        <f t="shared" si="23"/>
        <v>0</v>
      </c>
      <c r="M94" s="121"/>
      <c r="N94" s="155">
        <f t="shared" si="24"/>
        <v>0</v>
      </c>
      <c r="O94" s="121"/>
      <c r="P94" s="155">
        <f t="shared" si="25"/>
        <v>0</v>
      </c>
      <c r="Q94" s="121"/>
      <c r="R94" s="156">
        <f t="shared" si="26"/>
        <v>0</v>
      </c>
      <c r="S94" s="211">
        <f t="shared" si="28"/>
        <v>0</v>
      </c>
    </row>
    <row r="95" spans="2:20" ht="20.25" hidden="1" thickTop="1" thickBot="1">
      <c r="B95" s="134">
        <v>3</v>
      </c>
      <c r="C95" s="150"/>
      <c r="D95" s="208"/>
      <c r="E95" s="209"/>
      <c r="F95" s="151"/>
      <c r="G95" s="152"/>
      <c r="H95" s="153">
        <f t="shared" si="21"/>
        <v>0</v>
      </c>
      <c r="I95" s="153"/>
      <c r="J95" s="153">
        <f t="shared" si="22"/>
        <v>0</v>
      </c>
      <c r="K95" s="154"/>
      <c r="L95" s="153">
        <f t="shared" si="23"/>
        <v>0</v>
      </c>
      <c r="M95" s="121"/>
      <c r="N95" s="155">
        <f t="shared" si="24"/>
        <v>0</v>
      </c>
      <c r="O95" s="121"/>
      <c r="P95" s="155">
        <f t="shared" si="25"/>
        <v>0</v>
      </c>
      <c r="Q95" s="121"/>
      <c r="R95" s="156">
        <f t="shared" si="26"/>
        <v>0</v>
      </c>
      <c r="S95" s="211">
        <f t="shared" si="28"/>
        <v>0</v>
      </c>
    </row>
    <row r="96" spans="2:20" ht="20.25" hidden="1" thickTop="1" thickBot="1">
      <c r="B96" s="134">
        <v>4</v>
      </c>
      <c r="C96" s="150"/>
      <c r="D96" s="208"/>
      <c r="E96" s="209"/>
      <c r="F96" s="151"/>
      <c r="G96" s="152"/>
      <c r="H96" s="153">
        <f t="shared" si="21"/>
        <v>0</v>
      </c>
      <c r="I96" s="153"/>
      <c r="J96" s="153">
        <f t="shared" si="22"/>
        <v>0</v>
      </c>
      <c r="K96" s="154"/>
      <c r="L96" s="153">
        <f t="shared" si="23"/>
        <v>0</v>
      </c>
      <c r="M96" s="121"/>
      <c r="N96" s="155">
        <f t="shared" si="24"/>
        <v>0</v>
      </c>
      <c r="O96" s="121"/>
      <c r="P96" s="155">
        <f t="shared" si="25"/>
        <v>0</v>
      </c>
      <c r="Q96" s="121"/>
      <c r="R96" s="156">
        <f t="shared" si="26"/>
        <v>0</v>
      </c>
      <c r="S96" s="211">
        <f t="shared" si="28"/>
        <v>0</v>
      </c>
      <c r="T96" s="161">
        <f>SUM(S93:S96)</f>
        <v>0</v>
      </c>
    </row>
    <row r="97" spans="2:20" ht="20.25" hidden="1" thickTop="1" thickBot="1">
      <c r="B97" s="133">
        <v>1</v>
      </c>
      <c r="C97" s="142"/>
      <c r="D97" s="212"/>
      <c r="E97" s="213"/>
      <c r="F97" s="143"/>
      <c r="G97" s="144"/>
      <c r="H97" s="145">
        <f t="shared" si="21"/>
        <v>0</v>
      </c>
      <c r="I97" s="145"/>
      <c r="J97" s="145">
        <f t="shared" si="22"/>
        <v>0</v>
      </c>
      <c r="K97" s="146"/>
      <c r="L97" s="145">
        <f t="shared" si="23"/>
        <v>0</v>
      </c>
      <c r="M97" s="147"/>
      <c r="N97" s="148">
        <f t="shared" si="24"/>
        <v>0</v>
      </c>
      <c r="O97" s="147"/>
      <c r="P97" s="148">
        <f t="shared" si="25"/>
        <v>0</v>
      </c>
      <c r="Q97" s="147"/>
      <c r="R97" s="149">
        <f t="shared" si="26"/>
        <v>0</v>
      </c>
      <c r="S97" s="214">
        <f t="shared" si="28"/>
        <v>0</v>
      </c>
    </row>
    <row r="98" spans="2:20" ht="20.25" hidden="1" thickTop="1" thickBot="1">
      <c r="B98" s="134">
        <v>2</v>
      </c>
      <c r="C98" s="150"/>
      <c r="D98" s="208"/>
      <c r="E98" s="209"/>
      <c r="F98" s="151"/>
      <c r="G98" s="152"/>
      <c r="H98" s="153">
        <f t="shared" si="21"/>
        <v>0</v>
      </c>
      <c r="I98" s="153"/>
      <c r="J98" s="153">
        <f t="shared" si="22"/>
        <v>0</v>
      </c>
      <c r="K98" s="154"/>
      <c r="L98" s="153">
        <f t="shared" si="23"/>
        <v>0</v>
      </c>
      <c r="M98" s="121"/>
      <c r="N98" s="155">
        <f t="shared" si="24"/>
        <v>0</v>
      </c>
      <c r="O98" s="121"/>
      <c r="P98" s="155">
        <f t="shared" si="25"/>
        <v>0</v>
      </c>
      <c r="Q98" s="121"/>
      <c r="R98" s="156">
        <f t="shared" si="26"/>
        <v>0</v>
      </c>
      <c r="S98" s="211">
        <f t="shared" si="28"/>
        <v>0</v>
      </c>
    </row>
    <row r="99" spans="2:20" ht="20.25" hidden="1" thickTop="1" thickBot="1">
      <c r="B99" s="134">
        <v>3</v>
      </c>
      <c r="C99" s="150"/>
      <c r="D99" s="208"/>
      <c r="E99" s="209"/>
      <c r="F99" s="151"/>
      <c r="G99" s="152"/>
      <c r="H99" s="153">
        <f t="shared" si="21"/>
        <v>0</v>
      </c>
      <c r="I99" s="153"/>
      <c r="J99" s="153">
        <f t="shared" si="22"/>
        <v>0</v>
      </c>
      <c r="K99" s="154"/>
      <c r="L99" s="153">
        <f t="shared" si="23"/>
        <v>0</v>
      </c>
      <c r="M99" s="121"/>
      <c r="N99" s="155">
        <f t="shared" si="24"/>
        <v>0</v>
      </c>
      <c r="O99" s="121"/>
      <c r="P99" s="155">
        <f t="shared" si="25"/>
        <v>0</v>
      </c>
      <c r="Q99" s="121"/>
      <c r="R99" s="156">
        <f t="shared" si="26"/>
        <v>0</v>
      </c>
      <c r="S99" s="211">
        <f t="shared" si="28"/>
        <v>0</v>
      </c>
    </row>
    <row r="100" spans="2:20" ht="20.25" hidden="1" thickTop="1" thickBot="1">
      <c r="B100" s="134">
        <v>4</v>
      </c>
      <c r="C100" s="150"/>
      <c r="D100" s="208"/>
      <c r="E100" s="209"/>
      <c r="F100" s="151"/>
      <c r="G100" s="152"/>
      <c r="H100" s="153">
        <f t="shared" si="21"/>
        <v>0</v>
      </c>
      <c r="I100" s="153"/>
      <c r="J100" s="153">
        <f t="shared" si="22"/>
        <v>0</v>
      </c>
      <c r="K100" s="154"/>
      <c r="L100" s="153">
        <f t="shared" si="23"/>
        <v>0</v>
      </c>
      <c r="M100" s="121"/>
      <c r="N100" s="155">
        <f t="shared" si="24"/>
        <v>0</v>
      </c>
      <c r="O100" s="121"/>
      <c r="P100" s="155">
        <f t="shared" si="25"/>
        <v>0</v>
      </c>
      <c r="Q100" s="121"/>
      <c r="R100" s="156">
        <f t="shared" si="26"/>
        <v>0</v>
      </c>
      <c r="S100" s="211">
        <f t="shared" si="28"/>
        <v>0</v>
      </c>
      <c r="T100" s="161">
        <f>SUM(S97:S100)</f>
        <v>0</v>
      </c>
    </row>
    <row r="101" spans="2:20" ht="20.25" hidden="1" thickTop="1" thickBot="1">
      <c r="B101" s="133">
        <v>1</v>
      </c>
      <c r="C101" s="142"/>
      <c r="D101" s="212"/>
      <c r="E101" s="213"/>
      <c r="F101" s="143"/>
      <c r="G101" s="144"/>
      <c r="H101" s="145">
        <f t="shared" si="21"/>
        <v>0</v>
      </c>
      <c r="I101" s="145"/>
      <c r="J101" s="145">
        <f t="shared" si="22"/>
        <v>0</v>
      </c>
      <c r="K101" s="146"/>
      <c r="L101" s="145">
        <f t="shared" si="23"/>
        <v>0</v>
      </c>
      <c r="M101" s="147"/>
      <c r="N101" s="148">
        <f t="shared" si="24"/>
        <v>0</v>
      </c>
      <c r="O101" s="147"/>
      <c r="P101" s="148">
        <f t="shared" si="25"/>
        <v>0</v>
      </c>
      <c r="Q101" s="147"/>
      <c r="R101" s="149">
        <f t="shared" si="26"/>
        <v>0</v>
      </c>
      <c r="S101" s="214">
        <f t="shared" si="28"/>
        <v>0</v>
      </c>
    </row>
    <row r="102" spans="2:20" ht="20.25" hidden="1" thickTop="1" thickBot="1">
      <c r="B102" s="134">
        <v>2</v>
      </c>
      <c r="C102" s="150"/>
      <c r="D102" s="208"/>
      <c r="E102" s="209"/>
      <c r="F102" s="151"/>
      <c r="G102" s="152"/>
      <c r="H102" s="153">
        <f t="shared" si="21"/>
        <v>0</v>
      </c>
      <c r="I102" s="153"/>
      <c r="J102" s="153">
        <f t="shared" si="22"/>
        <v>0</v>
      </c>
      <c r="K102" s="154"/>
      <c r="L102" s="153">
        <f t="shared" si="23"/>
        <v>0</v>
      </c>
      <c r="M102" s="121"/>
      <c r="N102" s="155">
        <f t="shared" si="24"/>
        <v>0</v>
      </c>
      <c r="O102" s="121"/>
      <c r="P102" s="155">
        <f t="shared" si="25"/>
        <v>0</v>
      </c>
      <c r="Q102" s="121"/>
      <c r="R102" s="156">
        <f t="shared" si="26"/>
        <v>0</v>
      </c>
      <c r="S102" s="211">
        <f t="shared" si="28"/>
        <v>0</v>
      </c>
    </row>
    <row r="103" spans="2:20" ht="20.25" hidden="1" thickTop="1" thickBot="1">
      <c r="B103" s="134">
        <v>3</v>
      </c>
      <c r="C103" s="150"/>
      <c r="D103" s="208"/>
      <c r="E103" s="209"/>
      <c r="F103" s="151"/>
      <c r="G103" s="152"/>
      <c r="H103" s="153">
        <f t="shared" si="21"/>
        <v>0</v>
      </c>
      <c r="I103" s="153"/>
      <c r="J103" s="153">
        <f t="shared" si="22"/>
        <v>0</v>
      </c>
      <c r="K103" s="154"/>
      <c r="L103" s="153">
        <f t="shared" si="23"/>
        <v>0</v>
      </c>
      <c r="M103" s="121"/>
      <c r="N103" s="155">
        <f t="shared" si="24"/>
        <v>0</v>
      </c>
      <c r="O103" s="121"/>
      <c r="P103" s="155">
        <f t="shared" si="25"/>
        <v>0</v>
      </c>
      <c r="Q103" s="121"/>
      <c r="R103" s="156">
        <f t="shared" si="26"/>
        <v>0</v>
      </c>
      <c r="S103" s="211">
        <f t="shared" si="28"/>
        <v>0</v>
      </c>
    </row>
    <row r="104" spans="2:20" ht="20.25" hidden="1" thickTop="1" thickBot="1">
      <c r="B104" s="134">
        <v>4</v>
      </c>
      <c r="C104" s="150"/>
      <c r="D104" s="208"/>
      <c r="E104" s="209"/>
      <c r="F104" s="151"/>
      <c r="G104" s="152"/>
      <c r="H104" s="153">
        <f t="shared" si="21"/>
        <v>0</v>
      </c>
      <c r="I104" s="153"/>
      <c r="J104" s="153">
        <f t="shared" si="22"/>
        <v>0</v>
      </c>
      <c r="K104" s="154"/>
      <c r="L104" s="153">
        <f t="shared" si="23"/>
        <v>0</v>
      </c>
      <c r="M104" s="121"/>
      <c r="N104" s="155">
        <f t="shared" si="24"/>
        <v>0</v>
      </c>
      <c r="O104" s="121"/>
      <c r="P104" s="155">
        <f t="shared" si="25"/>
        <v>0</v>
      </c>
      <c r="Q104" s="121"/>
      <c r="R104" s="156">
        <f t="shared" si="26"/>
        <v>0</v>
      </c>
      <c r="S104" s="211">
        <f t="shared" si="28"/>
        <v>0</v>
      </c>
      <c r="T104" s="161">
        <f>SUM(S101:S104)</f>
        <v>0</v>
      </c>
    </row>
    <row r="105" spans="2:20" ht="20.25" hidden="1" thickTop="1" thickBot="1">
      <c r="B105" s="133">
        <v>1</v>
      </c>
      <c r="C105" s="142"/>
      <c r="D105" s="212"/>
      <c r="E105" s="213"/>
      <c r="F105" s="143"/>
      <c r="G105" s="144"/>
      <c r="H105" s="145">
        <f t="shared" si="21"/>
        <v>0</v>
      </c>
      <c r="I105" s="145"/>
      <c r="J105" s="145">
        <f t="shared" si="22"/>
        <v>0</v>
      </c>
      <c r="K105" s="146"/>
      <c r="L105" s="145">
        <f t="shared" si="23"/>
        <v>0</v>
      </c>
      <c r="M105" s="147"/>
      <c r="N105" s="148">
        <f t="shared" si="24"/>
        <v>0</v>
      </c>
      <c r="O105" s="147"/>
      <c r="P105" s="148">
        <f t="shared" si="25"/>
        <v>0</v>
      </c>
      <c r="Q105" s="147"/>
      <c r="R105" s="149">
        <f t="shared" si="26"/>
        <v>0</v>
      </c>
      <c r="S105" s="214">
        <f t="shared" si="28"/>
        <v>0</v>
      </c>
    </row>
    <row r="106" spans="2:20" ht="20.25" hidden="1" thickTop="1" thickBot="1">
      <c r="B106" s="134">
        <v>2</v>
      </c>
      <c r="C106" s="150"/>
      <c r="D106" s="208"/>
      <c r="E106" s="209"/>
      <c r="F106" s="151"/>
      <c r="G106" s="152"/>
      <c r="H106" s="153">
        <f t="shared" si="21"/>
        <v>0</v>
      </c>
      <c r="I106" s="153"/>
      <c r="J106" s="153">
        <f t="shared" si="22"/>
        <v>0</v>
      </c>
      <c r="K106" s="154"/>
      <c r="L106" s="153">
        <f t="shared" si="23"/>
        <v>0</v>
      </c>
      <c r="M106" s="121"/>
      <c r="N106" s="155">
        <f t="shared" si="24"/>
        <v>0</v>
      </c>
      <c r="O106" s="121"/>
      <c r="P106" s="155">
        <f t="shared" si="25"/>
        <v>0</v>
      </c>
      <c r="Q106" s="121"/>
      <c r="R106" s="156">
        <f t="shared" si="26"/>
        <v>0</v>
      </c>
      <c r="S106" s="211">
        <f t="shared" si="28"/>
        <v>0</v>
      </c>
    </row>
    <row r="107" spans="2:20" ht="20.25" hidden="1" thickTop="1" thickBot="1">
      <c r="B107" s="134">
        <v>3</v>
      </c>
      <c r="C107" s="150"/>
      <c r="D107" s="208"/>
      <c r="E107" s="209"/>
      <c r="F107" s="151"/>
      <c r="G107" s="152"/>
      <c r="H107" s="153">
        <f t="shared" si="21"/>
        <v>0</v>
      </c>
      <c r="I107" s="153"/>
      <c r="J107" s="153">
        <f t="shared" si="22"/>
        <v>0</v>
      </c>
      <c r="K107" s="154"/>
      <c r="L107" s="153">
        <f t="shared" si="23"/>
        <v>0</v>
      </c>
      <c r="M107" s="121"/>
      <c r="N107" s="155">
        <f t="shared" si="24"/>
        <v>0</v>
      </c>
      <c r="O107" s="121"/>
      <c r="P107" s="155">
        <f t="shared" si="25"/>
        <v>0</v>
      </c>
      <c r="Q107" s="121"/>
      <c r="R107" s="156">
        <f t="shared" si="26"/>
        <v>0</v>
      </c>
      <c r="S107" s="211">
        <f t="shared" si="28"/>
        <v>0</v>
      </c>
    </row>
    <row r="108" spans="2:20" ht="20.25" hidden="1" thickTop="1" thickBot="1">
      <c r="B108" s="134">
        <v>4</v>
      </c>
      <c r="C108" s="150"/>
      <c r="D108" s="208"/>
      <c r="E108" s="209"/>
      <c r="F108" s="151"/>
      <c r="G108" s="152"/>
      <c r="H108" s="153">
        <f t="shared" si="21"/>
        <v>0</v>
      </c>
      <c r="I108" s="153"/>
      <c r="J108" s="153">
        <f t="shared" si="22"/>
        <v>0</v>
      </c>
      <c r="K108" s="154"/>
      <c r="L108" s="153">
        <f t="shared" si="23"/>
        <v>0</v>
      </c>
      <c r="M108" s="121"/>
      <c r="N108" s="155">
        <f t="shared" si="24"/>
        <v>0</v>
      </c>
      <c r="O108" s="121"/>
      <c r="P108" s="155">
        <f t="shared" si="25"/>
        <v>0</v>
      </c>
      <c r="Q108" s="121"/>
      <c r="R108" s="156">
        <f t="shared" si="26"/>
        <v>0</v>
      </c>
      <c r="S108" s="211">
        <f t="shared" si="28"/>
        <v>0</v>
      </c>
      <c r="T108" s="161">
        <f>SUM(S105:S108)</f>
        <v>0</v>
      </c>
    </row>
    <row r="109" spans="2:20" ht="20.25" hidden="1" thickTop="1" thickBot="1">
      <c r="B109" s="133">
        <v>1</v>
      </c>
      <c r="C109" s="142"/>
      <c r="D109" s="212"/>
      <c r="E109" s="213"/>
      <c r="F109" s="143"/>
      <c r="G109" s="144"/>
      <c r="H109" s="145">
        <f t="shared" si="21"/>
        <v>0</v>
      </c>
      <c r="I109" s="145"/>
      <c r="J109" s="145">
        <f t="shared" si="22"/>
        <v>0</v>
      </c>
      <c r="K109" s="146"/>
      <c r="L109" s="145">
        <f t="shared" si="23"/>
        <v>0</v>
      </c>
      <c r="M109" s="147"/>
      <c r="N109" s="148">
        <f t="shared" si="24"/>
        <v>0</v>
      </c>
      <c r="O109" s="147"/>
      <c r="P109" s="148">
        <f t="shared" si="25"/>
        <v>0</v>
      </c>
      <c r="Q109" s="147"/>
      <c r="R109" s="149">
        <f t="shared" si="26"/>
        <v>0</v>
      </c>
      <c r="S109" s="214">
        <f t="shared" si="28"/>
        <v>0</v>
      </c>
    </row>
    <row r="110" spans="2:20" ht="20.25" hidden="1" thickTop="1" thickBot="1">
      <c r="B110" s="134">
        <v>2</v>
      </c>
      <c r="C110" s="150"/>
      <c r="D110" s="208"/>
      <c r="E110" s="209"/>
      <c r="F110" s="151"/>
      <c r="G110" s="152"/>
      <c r="H110" s="153">
        <f t="shared" si="21"/>
        <v>0</v>
      </c>
      <c r="I110" s="153"/>
      <c r="J110" s="153">
        <f t="shared" si="22"/>
        <v>0</v>
      </c>
      <c r="K110" s="154"/>
      <c r="L110" s="153">
        <f t="shared" si="23"/>
        <v>0</v>
      </c>
      <c r="M110" s="121"/>
      <c r="N110" s="155">
        <f t="shared" si="24"/>
        <v>0</v>
      </c>
      <c r="O110" s="121"/>
      <c r="P110" s="155">
        <f t="shared" si="25"/>
        <v>0</v>
      </c>
      <c r="Q110" s="121"/>
      <c r="R110" s="156">
        <f t="shared" si="26"/>
        <v>0</v>
      </c>
      <c r="S110" s="211">
        <f t="shared" si="28"/>
        <v>0</v>
      </c>
    </row>
    <row r="111" spans="2:20" ht="20.25" hidden="1" thickTop="1" thickBot="1">
      <c r="B111" s="134">
        <v>3</v>
      </c>
      <c r="C111" s="150"/>
      <c r="D111" s="208"/>
      <c r="E111" s="209"/>
      <c r="F111" s="151"/>
      <c r="G111" s="152"/>
      <c r="H111" s="153">
        <f t="shared" si="21"/>
        <v>0</v>
      </c>
      <c r="I111" s="153"/>
      <c r="J111" s="153">
        <f t="shared" si="22"/>
        <v>0</v>
      </c>
      <c r="K111" s="154"/>
      <c r="L111" s="153">
        <f t="shared" si="23"/>
        <v>0</v>
      </c>
      <c r="M111" s="121"/>
      <c r="N111" s="155">
        <f t="shared" si="24"/>
        <v>0</v>
      </c>
      <c r="O111" s="121"/>
      <c r="P111" s="155">
        <f t="shared" si="25"/>
        <v>0</v>
      </c>
      <c r="Q111" s="121"/>
      <c r="R111" s="156">
        <f t="shared" si="26"/>
        <v>0</v>
      </c>
      <c r="S111" s="211">
        <f t="shared" si="28"/>
        <v>0</v>
      </c>
    </row>
    <row r="112" spans="2:20" ht="20.25" hidden="1" thickTop="1" thickBot="1">
      <c r="B112" s="134">
        <v>4</v>
      </c>
      <c r="C112" s="150"/>
      <c r="D112" s="208"/>
      <c r="E112" s="209"/>
      <c r="F112" s="151"/>
      <c r="G112" s="152"/>
      <c r="H112" s="153">
        <f t="shared" si="21"/>
        <v>0</v>
      </c>
      <c r="I112" s="153"/>
      <c r="J112" s="153">
        <f t="shared" si="22"/>
        <v>0</v>
      </c>
      <c r="K112" s="154"/>
      <c r="L112" s="153">
        <f t="shared" si="23"/>
        <v>0</v>
      </c>
      <c r="M112" s="121"/>
      <c r="N112" s="155">
        <f t="shared" si="24"/>
        <v>0</v>
      </c>
      <c r="O112" s="121"/>
      <c r="P112" s="155">
        <f t="shared" si="25"/>
        <v>0</v>
      </c>
      <c r="Q112" s="121"/>
      <c r="R112" s="156">
        <f t="shared" si="26"/>
        <v>0</v>
      </c>
      <c r="S112" s="211">
        <f t="shared" si="28"/>
        <v>0</v>
      </c>
      <c r="T112" s="161">
        <f>SUM(S109:S112)</f>
        <v>0</v>
      </c>
    </row>
    <row r="113" spans="2:20" ht="20.25" hidden="1" thickTop="1" thickBot="1">
      <c r="B113" s="133">
        <v>1</v>
      </c>
      <c r="C113" s="142"/>
      <c r="D113" s="212"/>
      <c r="E113" s="213"/>
      <c r="F113" s="143"/>
      <c r="G113" s="144"/>
      <c r="H113" s="145">
        <f t="shared" si="21"/>
        <v>0</v>
      </c>
      <c r="I113" s="145"/>
      <c r="J113" s="145">
        <f t="shared" si="22"/>
        <v>0</v>
      </c>
      <c r="K113" s="146"/>
      <c r="L113" s="145">
        <f t="shared" si="23"/>
        <v>0</v>
      </c>
      <c r="M113" s="147"/>
      <c r="N113" s="148">
        <f t="shared" si="24"/>
        <v>0</v>
      </c>
      <c r="O113" s="147"/>
      <c r="P113" s="148">
        <f t="shared" si="25"/>
        <v>0</v>
      </c>
      <c r="Q113" s="147"/>
      <c r="R113" s="149">
        <f t="shared" si="26"/>
        <v>0</v>
      </c>
      <c r="S113" s="214">
        <f t="shared" si="28"/>
        <v>0</v>
      </c>
    </row>
    <row r="114" spans="2:20" ht="20.25" hidden="1" thickTop="1" thickBot="1">
      <c r="B114" s="134">
        <v>2</v>
      </c>
      <c r="C114" s="150"/>
      <c r="D114" s="208"/>
      <c r="E114" s="209"/>
      <c r="F114" s="151"/>
      <c r="G114" s="152"/>
      <c r="H114" s="153">
        <f t="shared" si="21"/>
        <v>0</v>
      </c>
      <c r="I114" s="153"/>
      <c r="J114" s="153">
        <f t="shared" si="22"/>
        <v>0</v>
      </c>
      <c r="K114" s="154"/>
      <c r="L114" s="153">
        <f t="shared" si="23"/>
        <v>0</v>
      </c>
      <c r="M114" s="121"/>
      <c r="N114" s="155">
        <f t="shared" si="24"/>
        <v>0</v>
      </c>
      <c r="O114" s="121"/>
      <c r="P114" s="155">
        <f t="shared" si="25"/>
        <v>0</v>
      </c>
      <c r="Q114" s="121"/>
      <c r="R114" s="156">
        <f t="shared" si="26"/>
        <v>0</v>
      </c>
      <c r="S114" s="211">
        <f t="shared" si="28"/>
        <v>0</v>
      </c>
    </row>
    <row r="115" spans="2:20" ht="20.25" hidden="1" thickTop="1" thickBot="1">
      <c r="B115" s="134">
        <v>3</v>
      </c>
      <c r="C115" s="150"/>
      <c r="D115" s="208"/>
      <c r="E115" s="209"/>
      <c r="F115" s="151"/>
      <c r="G115" s="152"/>
      <c r="H115" s="153">
        <f t="shared" si="21"/>
        <v>0</v>
      </c>
      <c r="I115" s="153"/>
      <c r="J115" s="153">
        <f t="shared" si="22"/>
        <v>0</v>
      </c>
      <c r="K115" s="154"/>
      <c r="L115" s="153">
        <f t="shared" si="23"/>
        <v>0</v>
      </c>
      <c r="M115" s="121"/>
      <c r="N115" s="155">
        <f t="shared" si="24"/>
        <v>0</v>
      </c>
      <c r="O115" s="121"/>
      <c r="P115" s="155">
        <f t="shared" si="25"/>
        <v>0</v>
      </c>
      <c r="Q115" s="121"/>
      <c r="R115" s="156">
        <f t="shared" si="26"/>
        <v>0</v>
      </c>
      <c r="S115" s="211">
        <f t="shared" si="28"/>
        <v>0</v>
      </c>
    </row>
    <row r="116" spans="2:20" ht="20.25" hidden="1" thickTop="1" thickBot="1">
      <c r="B116" s="134">
        <v>4</v>
      </c>
      <c r="C116" s="150"/>
      <c r="D116" s="208"/>
      <c r="E116" s="209"/>
      <c r="F116" s="151"/>
      <c r="G116" s="152"/>
      <c r="H116" s="153">
        <f t="shared" si="21"/>
        <v>0</v>
      </c>
      <c r="I116" s="153"/>
      <c r="J116" s="153">
        <f t="shared" si="22"/>
        <v>0</v>
      </c>
      <c r="K116" s="154"/>
      <c r="L116" s="153">
        <f t="shared" si="23"/>
        <v>0</v>
      </c>
      <c r="M116" s="121"/>
      <c r="N116" s="155">
        <f t="shared" si="24"/>
        <v>0</v>
      </c>
      <c r="O116" s="121"/>
      <c r="P116" s="155">
        <f t="shared" si="25"/>
        <v>0</v>
      </c>
      <c r="Q116" s="121"/>
      <c r="R116" s="156">
        <f t="shared" si="26"/>
        <v>0</v>
      </c>
      <c r="S116" s="211">
        <f t="shared" si="28"/>
        <v>0</v>
      </c>
      <c r="T116" s="161">
        <f>SUM(S113:S116)</f>
        <v>0</v>
      </c>
    </row>
    <row r="117" spans="2:20" ht="20.25" hidden="1" thickTop="1" thickBot="1">
      <c r="B117" s="133">
        <v>1</v>
      </c>
      <c r="C117" s="142"/>
      <c r="D117" s="212"/>
      <c r="E117" s="213"/>
      <c r="F117" s="143"/>
      <c r="G117" s="144"/>
      <c r="H117" s="145">
        <f t="shared" si="21"/>
        <v>0</v>
      </c>
      <c r="I117" s="145"/>
      <c r="J117" s="145">
        <f t="shared" si="22"/>
        <v>0</v>
      </c>
      <c r="K117" s="146"/>
      <c r="L117" s="145">
        <f t="shared" si="23"/>
        <v>0</v>
      </c>
      <c r="M117" s="147"/>
      <c r="N117" s="148">
        <f t="shared" si="24"/>
        <v>0</v>
      </c>
      <c r="O117" s="147"/>
      <c r="P117" s="148">
        <f t="shared" si="25"/>
        <v>0</v>
      </c>
      <c r="Q117" s="147"/>
      <c r="R117" s="149">
        <f t="shared" si="26"/>
        <v>0</v>
      </c>
      <c r="S117" s="214">
        <f t="shared" si="28"/>
        <v>0</v>
      </c>
    </row>
    <row r="118" spans="2:20" ht="20.25" hidden="1" thickTop="1" thickBot="1">
      <c r="B118" s="134">
        <v>2</v>
      </c>
      <c r="C118" s="150"/>
      <c r="D118" s="208"/>
      <c r="E118" s="209"/>
      <c r="F118" s="151"/>
      <c r="G118" s="152"/>
      <c r="H118" s="153">
        <f t="shared" si="21"/>
        <v>0</v>
      </c>
      <c r="I118" s="153"/>
      <c r="J118" s="153">
        <f t="shared" si="22"/>
        <v>0</v>
      </c>
      <c r="K118" s="154"/>
      <c r="L118" s="153">
        <f t="shared" si="23"/>
        <v>0</v>
      </c>
      <c r="M118" s="121"/>
      <c r="N118" s="155">
        <f t="shared" si="24"/>
        <v>0</v>
      </c>
      <c r="O118" s="121"/>
      <c r="P118" s="155">
        <f t="shared" si="25"/>
        <v>0</v>
      </c>
      <c r="Q118" s="121"/>
      <c r="R118" s="156">
        <f t="shared" si="26"/>
        <v>0</v>
      </c>
      <c r="S118" s="211">
        <f t="shared" si="28"/>
        <v>0</v>
      </c>
    </row>
    <row r="119" spans="2:20" ht="20.25" hidden="1" thickTop="1" thickBot="1">
      <c r="B119" s="134">
        <v>3</v>
      </c>
      <c r="C119" s="150"/>
      <c r="D119" s="208"/>
      <c r="E119" s="209"/>
      <c r="F119" s="151"/>
      <c r="G119" s="152"/>
      <c r="H119" s="153">
        <f t="shared" si="21"/>
        <v>0</v>
      </c>
      <c r="I119" s="153"/>
      <c r="J119" s="153">
        <f t="shared" si="22"/>
        <v>0</v>
      </c>
      <c r="K119" s="154"/>
      <c r="L119" s="153">
        <f t="shared" si="23"/>
        <v>0</v>
      </c>
      <c r="M119" s="121"/>
      <c r="N119" s="155">
        <f t="shared" si="24"/>
        <v>0</v>
      </c>
      <c r="O119" s="121"/>
      <c r="P119" s="155">
        <f t="shared" si="25"/>
        <v>0</v>
      </c>
      <c r="Q119" s="121"/>
      <c r="R119" s="156">
        <f t="shared" si="26"/>
        <v>0</v>
      </c>
      <c r="S119" s="211">
        <f t="shared" si="28"/>
        <v>0</v>
      </c>
    </row>
    <row r="120" spans="2:20" ht="20.25" hidden="1" thickTop="1" thickBot="1">
      <c r="B120" s="134">
        <v>4</v>
      </c>
      <c r="C120" s="150"/>
      <c r="D120" s="208"/>
      <c r="E120" s="209"/>
      <c r="F120" s="151"/>
      <c r="G120" s="152"/>
      <c r="H120" s="153">
        <f t="shared" si="21"/>
        <v>0</v>
      </c>
      <c r="I120" s="153"/>
      <c r="J120" s="153">
        <f t="shared" si="22"/>
        <v>0</v>
      </c>
      <c r="K120" s="154"/>
      <c r="L120" s="153">
        <f t="shared" si="23"/>
        <v>0</v>
      </c>
      <c r="M120" s="121"/>
      <c r="N120" s="155">
        <f t="shared" si="24"/>
        <v>0</v>
      </c>
      <c r="O120" s="121"/>
      <c r="P120" s="155">
        <f t="shared" si="25"/>
        <v>0</v>
      </c>
      <c r="Q120" s="121"/>
      <c r="R120" s="156">
        <f t="shared" si="26"/>
        <v>0</v>
      </c>
      <c r="S120" s="211">
        <f t="shared" si="28"/>
        <v>0</v>
      </c>
      <c r="T120" s="161">
        <f>SUM(S117:S120)</f>
        <v>0</v>
      </c>
    </row>
    <row r="121" spans="2:20" ht="20.25" hidden="1" thickTop="1" thickBot="1">
      <c r="B121" s="133">
        <v>1</v>
      </c>
      <c r="C121" s="142"/>
      <c r="D121" s="212"/>
      <c r="E121" s="213"/>
      <c r="F121" s="143"/>
      <c r="G121" s="144"/>
      <c r="H121" s="145">
        <f t="shared" si="21"/>
        <v>0</v>
      </c>
      <c r="I121" s="145"/>
      <c r="J121" s="145">
        <f t="shared" si="22"/>
        <v>0</v>
      </c>
      <c r="K121" s="146"/>
      <c r="L121" s="145">
        <f t="shared" si="23"/>
        <v>0</v>
      </c>
      <c r="M121" s="147"/>
      <c r="N121" s="148">
        <f t="shared" si="24"/>
        <v>0</v>
      </c>
      <c r="O121" s="147"/>
      <c r="P121" s="148">
        <f t="shared" si="25"/>
        <v>0</v>
      </c>
      <c r="Q121" s="147"/>
      <c r="R121" s="149">
        <f t="shared" si="26"/>
        <v>0</v>
      </c>
      <c r="S121" s="214">
        <f t="shared" si="28"/>
        <v>0</v>
      </c>
    </row>
    <row r="122" spans="2:20" ht="20.25" hidden="1" thickTop="1" thickBot="1">
      <c r="B122" s="134">
        <v>2</v>
      </c>
      <c r="C122" s="150"/>
      <c r="D122" s="208"/>
      <c r="E122" s="209"/>
      <c r="F122" s="151"/>
      <c r="G122" s="152"/>
      <c r="H122" s="153">
        <f t="shared" si="21"/>
        <v>0</v>
      </c>
      <c r="I122" s="153"/>
      <c r="J122" s="153">
        <f t="shared" si="22"/>
        <v>0</v>
      </c>
      <c r="K122" s="154"/>
      <c r="L122" s="153">
        <f t="shared" si="23"/>
        <v>0</v>
      </c>
      <c r="M122" s="121"/>
      <c r="N122" s="155">
        <f t="shared" si="24"/>
        <v>0</v>
      </c>
      <c r="O122" s="121"/>
      <c r="P122" s="155">
        <f t="shared" si="25"/>
        <v>0</v>
      </c>
      <c r="Q122" s="121"/>
      <c r="R122" s="156">
        <f t="shared" si="26"/>
        <v>0</v>
      </c>
      <c r="S122" s="211">
        <f t="shared" si="28"/>
        <v>0</v>
      </c>
    </row>
    <row r="123" spans="2:20" ht="20.25" hidden="1" thickTop="1" thickBot="1">
      <c r="B123" s="134">
        <v>3</v>
      </c>
      <c r="C123" s="150"/>
      <c r="D123" s="208"/>
      <c r="E123" s="209"/>
      <c r="F123" s="151"/>
      <c r="G123" s="152"/>
      <c r="H123" s="153">
        <f t="shared" si="21"/>
        <v>0</v>
      </c>
      <c r="I123" s="153"/>
      <c r="J123" s="153">
        <f t="shared" si="22"/>
        <v>0</v>
      </c>
      <c r="K123" s="154"/>
      <c r="L123" s="153">
        <f t="shared" si="23"/>
        <v>0</v>
      </c>
      <c r="M123" s="121"/>
      <c r="N123" s="155">
        <f t="shared" si="24"/>
        <v>0</v>
      </c>
      <c r="O123" s="121"/>
      <c r="P123" s="155">
        <f t="shared" si="25"/>
        <v>0</v>
      </c>
      <c r="Q123" s="121"/>
      <c r="R123" s="156">
        <f t="shared" si="26"/>
        <v>0</v>
      </c>
      <c r="S123" s="211">
        <f t="shared" si="28"/>
        <v>0</v>
      </c>
    </row>
    <row r="124" spans="2:20" ht="20.25" hidden="1" thickTop="1" thickBot="1">
      <c r="B124" s="134">
        <v>4</v>
      </c>
      <c r="C124" s="150"/>
      <c r="D124" s="208"/>
      <c r="E124" s="209"/>
      <c r="F124" s="151"/>
      <c r="G124" s="152"/>
      <c r="H124" s="153">
        <f t="shared" si="21"/>
        <v>0</v>
      </c>
      <c r="I124" s="153"/>
      <c r="J124" s="153">
        <f t="shared" si="22"/>
        <v>0</v>
      </c>
      <c r="K124" s="154"/>
      <c r="L124" s="153">
        <f t="shared" si="23"/>
        <v>0</v>
      </c>
      <c r="M124" s="121"/>
      <c r="N124" s="155">
        <f t="shared" si="24"/>
        <v>0</v>
      </c>
      <c r="O124" s="121"/>
      <c r="P124" s="155">
        <f t="shared" si="25"/>
        <v>0</v>
      </c>
      <c r="Q124" s="121"/>
      <c r="R124" s="156">
        <f t="shared" si="26"/>
        <v>0</v>
      </c>
      <c r="S124" s="211">
        <f t="shared" si="28"/>
        <v>0</v>
      </c>
      <c r="T124" s="161">
        <f>SUM(S121:S124)</f>
        <v>0</v>
      </c>
    </row>
    <row r="125" spans="2:20" ht="20.25" hidden="1" thickTop="1" thickBot="1">
      <c r="B125" s="133">
        <v>1</v>
      </c>
      <c r="C125" s="142"/>
      <c r="D125" s="212"/>
      <c r="E125" s="213"/>
      <c r="F125" s="143"/>
      <c r="G125" s="144"/>
      <c r="H125" s="145">
        <f t="shared" si="21"/>
        <v>0</v>
      </c>
      <c r="I125" s="145"/>
      <c r="J125" s="145">
        <f t="shared" si="22"/>
        <v>0</v>
      </c>
      <c r="K125" s="146"/>
      <c r="L125" s="145">
        <f t="shared" si="23"/>
        <v>0</v>
      </c>
      <c r="M125" s="147"/>
      <c r="N125" s="148">
        <f t="shared" si="24"/>
        <v>0</v>
      </c>
      <c r="O125" s="147"/>
      <c r="P125" s="148">
        <f t="shared" si="25"/>
        <v>0</v>
      </c>
      <c r="Q125" s="147"/>
      <c r="R125" s="149">
        <f t="shared" si="26"/>
        <v>0</v>
      </c>
      <c r="S125" s="214">
        <f t="shared" si="28"/>
        <v>0</v>
      </c>
    </row>
    <row r="126" spans="2:20" ht="20.25" hidden="1" thickTop="1" thickBot="1">
      <c r="B126" s="134">
        <v>2</v>
      </c>
      <c r="C126" s="150"/>
      <c r="D126" s="208"/>
      <c r="E126" s="209"/>
      <c r="F126" s="151"/>
      <c r="G126" s="152"/>
      <c r="H126" s="153">
        <f t="shared" si="21"/>
        <v>0</v>
      </c>
      <c r="I126" s="153"/>
      <c r="J126" s="153">
        <f t="shared" si="22"/>
        <v>0</v>
      </c>
      <c r="K126" s="154"/>
      <c r="L126" s="153">
        <f t="shared" si="23"/>
        <v>0</v>
      </c>
      <c r="M126" s="121"/>
      <c r="N126" s="155">
        <f t="shared" si="24"/>
        <v>0</v>
      </c>
      <c r="O126" s="121"/>
      <c r="P126" s="155">
        <f t="shared" si="25"/>
        <v>0</v>
      </c>
      <c r="Q126" s="121"/>
      <c r="R126" s="156">
        <f t="shared" si="26"/>
        <v>0</v>
      </c>
      <c r="S126" s="211">
        <f t="shared" si="28"/>
        <v>0</v>
      </c>
    </row>
    <row r="127" spans="2:20" ht="20.25" hidden="1" thickTop="1" thickBot="1">
      <c r="B127" s="134">
        <v>3</v>
      </c>
      <c r="C127" s="150"/>
      <c r="D127" s="208"/>
      <c r="E127" s="209"/>
      <c r="F127" s="151"/>
      <c r="G127" s="152"/>
      <c r="H127" s="153">
        <f t="shared" si="21"/>
        <v>0</v>
      </c>
      <c r="I127" s="153"/>
      <c r="J127" s="153">
        <f t="shared" si="22"/>
        <v>0</v>
      </c>
      <c r="K127" s="154"/>
      <c r="L127" s="153">
        <f t="shared" si="23"/>
        <v>0</v>
      </c>
      <c r="M127" s="121"/>
      <c r="N127" s="155">
        <f t="shared" si="24"/>
        <v>0</v>
      </c>
      <c r="O127" s="121"/>
      <c r="P127" s="155">
        <f t="shared" si="25"/>
        <v>0</v>
      </c>
      <c r="Q127" s="121"/>
      <c r="R127" s="156">
        <f t="shared" si="26"/>
        <v>0</v>
      </c>
      <c r="S127" s="211">
        <f t="shared" si="28"/>
        <v>0</v>
      </c>
    </row>
    <row r="128" spans="2:20" ht="20.25" hidden="1" thickTop="1" thickBot="1">
      <c r="B128" s="134">
        <v>4</v>
      </c>
      <c r="C128" s="150"/>
      <c r="D128" s="208"/>
      <c r="E128" s="209"/>
      <c r="F128" s="151"/>
      <c r="G128" s="152"/>
      <c r="H128" s="153">
        <f t="shared" si="21"/>
        <v>0</v>
      </c>
      <c r="I128" s="153"/>
      <c r="J128" s="153">
        <f t="shared" si="22"/>
        <v>0</v>
      </c>
      <c r="K128" s="154"/>
      <c r="L128" s="153">
        <f t="shared" si="23"/>
        <v>0</v>
      </c>
      <c r="M128" s="121"/>
      <c r="N128" s="155">
        <f t="shared" si="24"/>
        <v>0</v>
      </c>
      <c r="O128" s="121"/>
      <c r="P128" s="155">
        <f t="shared" si="25"/>
        <v>0</v>
      </c>
      <c r="Q128" s="121"/>
      <c r="R128" s="156">
        <f t="shared" si="26"/>
        <v>0</v>
      </c>
      <c r="S128" s="211">
        <f t="shared" si="28"/>
        <v>0</v>
      </c>
      <c r="T128" s="161">
        <f>SUM(S125:S128)</f>
        <v>0</v>
      </c>
    </row>
    <row r="129" spans="2:20" ht="20.25" hidden="1" thickTop="1" thickBot="1">
      <c r="B129" s="133">
        <v>1</v>
      </c>
      <c r="C129" s="142"/>
      <c r="D129" s="212"/>
      <c r="E129" s="213"/>
      <c r="F129" s="143"/>
      <c r="G129" s="144"/>
      <c r="H129" s="145">
        <f t="shared" si="21"/>
        <v>0</v>
      </c>
      <c r="I129" s="145"/>
      <c r="J129" s="145">
        <f t="shared" si="22"/>
        <v>0</v>
      </c>
      <c r="K129" s="146"/>
      <c r="L129" s="145">
        <f t="shared" si="23"/>
        <v>0</v>
      </c>
      <c r="M129" s="147"/>
      <c r="N129" s="148">
        <f t="shared" si="24"/>
        <v>0</v>
      </c>
      <c r="O129" s="147"/>
      <c r="P129" s="148">
        <f t="shared" si="25"/>
        <v>0</v>
      </c>
      <c r="Q129" s="147"/>
      <c r="R129" s="149">
        <f t="shared" si="26"/>
        <v>0</v>
      </c>
      <c r="S129" s="214">
        <f t="shared" si="28"/>
        <v>0</v>
      </c>
    </row>
    <row r="130" spans="2:20" ht="20.25" hidden="1" thickTop="1" thickBot="1">
      <c r="B130" s="134">
        <v>2</v>
      </c>
      <c r="C130" s="150"/>
      <c r="D130" s="208"/>
      <c r="E130" s="209"/>
      <c r="F130" s="151"/>
      <c r="G130" s="152"/>
      <c r="H130" s="153">
        <f t="shared" si="21"/>
        <v>0</v>
      </c>
      <c r="I130" s="153"/>
      <c r="J130" s="153">
        <f t="shared" si="22"/>
        <v>0</v>
      </c>
      <c r="K130" s="154"/>
      <c r="L130" s="153">
        <f t="shared" si="23"/>
        <v>0</v>
      </c>
      <c r="M130" s="121"/>
      <c r="N130" s="155">
        <f t="shared" si="24"/>
        <v>0</v>
      </c>
      <c r="O130" s="121"/>
      <c r="P130" s="155">
        <f t="shared" si="25"/>
        <v>0</v>
      </c>
      <c r="Q130" s="121"/>
      <c r="R130" s="156">
        <f t="shared" si="26"/>
        <v>0</v>
      </c>
      <c r="S130" s="211">
        <f t="shared" si="28"/>
        <v>0</v>
      </c>
    </row>
    <row r="131" spans="2:20" ht="20.25" hidden="1" thickTop="1" thickBot="1">
      <c r="B131" s="134">
        <v>3</v>
      </c>
      <c r="C131" s="150"/>
      <c r="D131" s="208"/>
      <c r="E131" s="209"/>
      <c r="F131" s="151"/>
      <c r="G131" s="152"/>
      <c r="H131" s="153">
        <f t="shared" si="21"/>
        <v>0</v>
      </c>
      <c r="I131" s="153"/>
      <c r="J131" s="153">
        <f t="shared" si="22"/>
        <v>0</v>
      </c>
      <c r="K131" s="154"/>
      <c r="L131" s="153">
        <f t="shared" si="23"/>
        <v>0</v>
      </c>
      <c r="M131" s="121"/>
      <c r="N131" s="155">
        <f t="shared" si="24"/>
        <v>0</v>
      </c>
      <c r="O131" s="121"/>
      <c r="P131" s="155">
        <f t="shared" si="25"/>
        <v>0</v>
      </c>
      <c r="Q131" s="121"/>
      <c r="R131" s="156">
        <f t="shared" si="26"/>
        <v>0</v>
      </c>
      <c r="S131" s="211">
        <f t="shared" si="28"/>
        <v>0</v>
      </c>
    </row>
    <row r="132" spans="2:20" ht="20.25" hidden="1" thickTop="1" thickBot="1">
      <c r="B132" s="134">
        <v>4</v>
      </c>
      <c r="C132" s="150"/>
      <c r="D132" s="208"/>
      <c r="E132" s="209"/>
      <c r="F132" s="151"/>
      <c r="G132" s="152"/>
      <c r="H132" s="153">
        <f t="shared" si="21"/>
        <v>0</v>
      </c>
      <c r="I132" s="153"/>
      <c r="J132" s="153">
        <f t="shared" si="22"/>
        <v>0</v>
      </c>
      <c r="K132" s="154"/>
      <c r="L132" s="153">
        <f t="shared" si="23"/>
        <v>0</v>
      </c>
      <c r="M132" s="121"/>
      <c r="N132" s="155">
        <f t="shared" si="24"/>
        <v>0</v>
      </c>
      <c r="O132" s="121"/>
      <c r="P132" s="155">
        <f t="shared" si="25"/>
        <v>0</v>
      </c>
      <c r="Q132" s="121"/>
      <c r="R132" s="156">
        <f t="shared" si="26"/>
        <v>0</v>
      </c>
      <c r="S132" s="211">
        <f t="shared" si="28"/>
        <v>0</v>
      </c>
      <c r="T132" s="161">
        <f>SUM(S129:S132)</f>
        <v>0</v>
      </c>
    </row>
    <row r="133" spans="2:20" ht="20.25" hidden="1" thickTop="1" thickBot="1">
      <c r="B133" s="133">
        <v>1</v>
      </c>
      <c r="C133" s="142"/>
      <c r="D133" s="212"/>
      <c r="E133" s="213"/>
      <c r="F133" s="143"/>
      <c r="G133" s="144"/>
      <c r="H133" s="145">
        <f t="shared" ref="H133:H172" si="29">VLOOKUP(G133,Стрельба,2)</f>
        <v>0</v>
      </c>
      <c r="I133" s="145"/>
      <c r="J133" s="145">
        <f t="shared" ref="J133:J172" si="30">VLOOKUP(I133,Подтягивание,2)</f>
        <v>0</v>
      </c>
      <c r="K133" s="146"/>
      <c r="L133" s="145">
        <f t="shared" ref="L133:L172" si="31">IF(K133&gt;0,(VLOOKUP(K133,_100,2)),0)</f>
        <v>0</v>
      </c>
      <c r="M133" s="147"/>
      <c r="N133" s="148">
        <f t="shared" ref="N133:N172" si="32">IF(M133&gt;0,(VLOOKUP(M133,Плавание,2)),0)</f>
        <v>0</v>
      </c>
      <c r="O133" s="147"/>
      <c r="P133" s="148">
        <f t="shared" ref="P133:P172" si="33">VLOOKUP(O133,Граната,2)</f>
        <v>0</v>
      </c>
      <c r="Q133" s="147"/>
      <c r="R133" s="149">
        <f t="shared" ref="R133:R172" si="34">IF(Q133&gt;0,(VLOOKUP(Q133,Кросс,2)),0)</f>
        <v>0</v>
      </c>
      <c r="S133" s="214">
        <f t="shared" si="28"/>
        <v>0</v>
      </c>
    </row>
    <row r="134" spans="2:20" ht="20.25" hidden="1" thickTop="1" thickBot="1">
      <c r="B134" s="134">
        <v>2</v>
      </c>
      <c r="C134" s="150"/>
      <c r="D134" s="208"/>
      <c r="E134" s="209"/>
      <c r="F134" s="151"/>
      <c r="G134" s="152"/>
      <c r="H134" s="153">
        <f t="shared" si="29"/>
        <v>0</v>
      </c>
      <c r="I134" s="153"/>
      <c r="J134" s="153">
        <f t="shared" si="30"/>
        <v>0</v>
      </c>
      <c r="K134" s="154"/>
      <c r="L134" s="153">
        <f t="shared" si="31"/>
        <v>0</v>
      </c>
      <c r="M134" s="121"/>
      <c r="N134" s="155">
        <f t="shared" si="32"/>
        <v>0</v>
      </c>
      <c r="O134" s="121"/>
      <c r="P134" s="155">
        <f t="shared" si="33"/>
        <v>0</v>
      </c>
      <c r="Q134" s="121"/>
      <c r="R134" s="156">
        <f t="shared" si="34"/>
        <v>0</v>
      </c>
      <c r="S134" s="211">
        <f t="shared" si="28"/>
        <v>0</v>
      </c>
    </row>
    <row r="135" spans="2:20" ht="20.25" hidden="1" thickTop="1" thickBot="1">
      <c r="B135" s="134">
        <v>3</v>
      </c>
      <c r="C135" s="150"/>
      <c r="D135" s="208"/>
      <c r="E135" s="209"/>
      <c r="F135" s="151"/>
      <c r="G135" s="152"/>
      <c r="H135" s="153">
        <f t="shared" si="29"/>
        <v>0</v>
      </c>
      <c r="I135" s="153"/>
      <c r="J135" s="153">
        <f t="shared" si="30"/>
        <v>0</v>
      </c>
      <c r="K135" s="154"/>
      <c r="L135" s="153">
        <f t="shared" si="31"/>
        <v>0</v>
      </c>
      <c r="M135" s="121"/>
      <c r="N135" s="155">
        <f t="shared" si="32"/>
        <v>0</v>
      </c>
      <c r="O135" s="121"/>
      <c r="P135" s="155">
        <f t="shared" si="33"/>
        <v>0</v>
      </c>
      <c r="Q135" s="121"/>
      <c r="R135" s="156">
        <f t="shared" si="34"/>
        <v>0</v>
      </c>
      <c r="S135" s="211">
        <f t="shared" si="28"/>
        <v>0</v>
      </c>
    </row>
    <row r="136" spans="2:20" ht="20.25" hidden="1" thickTop="1" thickBot="1">
      <c r="B136" s="134">
        <v>4</v>
      </c>
      <c r="C136" s="150"/>
      <c r="D136" s="208"/>
      <c r="E136" s="209"/>
      <c r="F136" s="151"/>
      <c r="G136" s="152"/>
      <c r="H136" s="153">
        <f t="shared" si="29"/>
        <v>0</v>
      </c>
      <c r="I136" s="153"/>
      <c r="J136" s="153">
        <f t="shared" si="30"/>
        <v>0</v>
      </c>
      <c r="K136" s="154"/>
      <c r="L136" s="153">
        <f t="shared" si="31"/>
        <v>0</v>
      </c>
      <c r="M136" s="121"/>
      <c r="N136" s="155">
        <f t="shared" si="32"/>
        <v>0</v>
      </c>
      <c r="O136" s="121"/>
      <c r="P136" s="155">
        <f t="shared" si="33"/>
        <v>0</v>
      </c>
      <c r="Q136" s="121"/>
      <c r="R136" s="156">
        <f t="shared" si="34"/>
        <v>0</v>
      </c>
      <c r="S136" s="211">
        <f t="shared" si="28"/>
        <v>0</v>
      </c>
      <c r="T136" s="161">
        <f>SUM(S133:S136)</f>
        <v>0</v>
      </c>
    </row>
    <row r="137" spans="2:20" ht="20.25" hidden="1" thickTop="1" thickBot="1">
      <c r="B137" s="133">
        <v>1</v>
      </c>
      <c r="C137" s="142"/>
      <c r="D137" s="212"/>
      <c r="E137" s="213"/>
      <c r="F137" s="143"/>
      <c r="G137" s="144"/>
      <c r="H137" s="145">
        <f t="shared" si="29"/>
        <v>0</v>
      </c>
      <c r="I137" s="145"/>
      <c r="J137" s="145">
        <f t="shared" si="30"/>
        <v>0</v>
      </c>
      <c r="K137" s="146"/>
      <c r="L137" s="145">
        <f t="shared" si="31"/>
        <v>0</v>
      </c>
      <c r="M137" s="147"/>
      <c r="N137" s="148">
        <f t="shared" si="32"/>
        <v>0</v>
      </c>
      <c r="O137" s="147"/>
      <c r="P137" s="148">
        <f t="shared" si="33"/>
        <v>0</v>
      </c>
      <c r="Q137" s="147"/>
      <c r="R137" s="149">
        <f t="shared" si="34"/>
        <v>0</v>
      </c>
      <c r="S137" s="214">
        <f t="shared" si="28"/>
        <v>0</v>
      </c>
    </row>
    <row r="138" spans="2:20" ht="20.25" hidden="1" thickTop="1" thickBot="1">
      <c r="B138" s="134">
        <v>2</v>
      </c>
      <c r="C138" s="150"/>
      <c r="D138" s="208"/>
      <c r="E138" s="209"/>
      <c r="F138" s="151"/>
      <c r="G138" s="152"/>
      <c r="H138" s="153">
        <f t="shared" si="29"/>
        <v>0</v>
      </c>
      <c r="I138" s="153"/>
      <c r="J138" s="153">
        <f t="shared" si="30"/>
        <v>0</v>
      </c>
      <c r="K138" s="154"/>
      <c r="L138" s="153">
        <f t="shared" si="31"/>
        <v>0</v>
      </c>
      <c r="M138" s="121"/>
      <c r="N138" s="155">
        <f t="shared" si="32"/>
        <v>0</v>
      </c>
      <c r="O138" s="121"/>
      <c r="P138" s="155">
        <f t="shared" si="33"/>
        <v>0</v>
      </c>
      <c r="Q138" s="121"/>
      <c r="R138" s="156">
        <f t="shared" si="34"/>
        <v>0</v>
      </c>
      <c r="S138" s="211">
        <f t="shared" si="28"/>
        <v>0</v>
      </c>
    </row>
    <row r="139" spans="2:20" ht="20.25" hidden="1" thickTop="1" thickBot="1">
      <c r="B139" s="134">
        <v>3</v>
      </c>
      <c r="C139" s="150"/>
      <c r="D139" s="208"/>
      <c r="E139" s="209"/>
      <c r="F139" s="151"/>
      <c r="G139" s="152"/>
      <c r="H139" s="153">
        <f t="shared" si="29"/>
        <v>0</v>
      </c>
      <c r="I139" s="153"/>
      <c r="J139" s="153">
        <f t="shared" si="30"/>
        <v>0</v>
      </c>
      <c r="K139" s="154"/>
      <c r="L139" s="153">
        <f t="shared" si="31"/>
        <v>0</v>
      </c>
      <c r="M139" s="121"/>
      <c r="N139" s="155">
        <f t="shared" si="32"/>
        <v>0</v>
      </c>
      <c r="O139" s="121"/>
      <c r="P139" s="155">
        <f t="shared" si="33"/>
        <v>0</v>
      </c>
      <c r="Q139" s="121"/>
      <c r="R139" s="156">
        <f t="shared" si="34"/>
        <v>0</v>
      </c>
      <c r="S139" s="211">
        <f t="shared" si="28"/>
        <v>0</v>
      </c>
    </row>
    <row r="140" spans="2:20" ht="20.25" hidden="1" thickTop="1" thickBot="1">
      <c r="B140" s="134">
        <v>4</v>
      </c>
      <c r="C140" s="150"/>
      <c r="D140" s="208"/>
      <c r="E140" s="209"/>
      <c r="F140" s="151"/>
      <c r="G140" s="152"/>
      <c r="H140" s="153">
        <f t="shared" si="29"/>
        <v>0</v>
      </c>
      <c r="I140" s="153"/>
      <c r="J140" s="153">
        <f t="shared" si="30"/>
        <v>0</v>
      </c>
      <c r="K140" s="154"/>
      <c r="L140" s="153">
        <f t="shared" si="31"/>
        <v>0</v>
      </c>
      <c r="M140" s="121"/>
      <c r="N140" s="155">
        <f t="shared" si="32"/>
        <v>0</v>
      </c>
      <c r="O140" s="121"/>
      <c r="P140" s="155">
        <f t="shared" si="33"/>
        <v>0</v>
      </c>
      <c r="Q140" s="121"/>
      <c r="R140" s="156">
        <f t="shared" si="34"/>
        <v>0</v>
      </c>
      <c r="S140" s="211">
        <f t="shared" si="28"/>
        <v>0</v>
      </c>
      <c r="T140" s="161">
        <f>SUM(S137:S140)</f>
        <v>0</v>
      </c>
    </row>
    <row r="141" spans="2:20" ht="20.25" hidden="1" thickTop="1" thickBot="1">
      <c r="B141" s="133">
        <v>1</v>
      </c>
      <c r="C141" s="142"/>
      <c r="D141" s="212"/>
      <c r="E141" s="213"/>
      <c r="F141" s="143"/>
      <c r="G141" s="144"/>
      <c r="H141" s="145">
        <f t="shared" si="29"/>
        <v>0</v>
      </c>
      <c r="I141" s="145"/>
      <c r="J141" s="145">
        <f t="shared" si="30"/>
        <v>0</v>
      </c>
      <c r="K141" s="146"/>
      <c r="L141" s="145">
        <f t="shared" si="31"/>
        <v>0</v>
      </c>
      <c r="M141" s="147"/>
      <c r="N141" s="148">
        <f t="shared" si="32"/>
        <v>0</v>
      </c>
      <c r="O141" s="147"/>
      <c r="P141" s="148">
        <f t="shared" si="33"/>
        <v>0</v>
      </c>
      <c r="Q141" s="147"/>
      <c r="R141" s="149">
        <f t="shared" si="34"/>
        <v>0</v>
      </c>
      <c r="S141" s="214">
        <f t="shared" si="28"/>
        <v>0</v>
      </c>
    </row>
    <row r="142" spans="2:20" ht="20.25" hidden="1" thickTop="1" thickBot="1">
      <c r="B142" s="134">
        <v>2</v>
      </c>
      <c r="C142" s="150"/>
      <c r="D142" s="208"/>
      <c r="E142" s="209"/>
      <c r="F142" s="151"/>
      <c r="G142" s="152"/>
      <c r="H142" s="153">
        <f t="shared" si="29"/>
        <v>0</v>
      </c>
      <c r="I142" s="153"/>
      <c r="J142" s="153">
        <f t="shared" si="30"/>
        <v>0</v>
      </c>
      <c r="K142" s="154"/>
      <c r="L142" s="153">
        <f t="shared" si="31"/>
        <v>0</v>
      </c>
      <c r="M142" s="121"/>
      <c r="N142" s="155">
        <f t="shared" si="32"/>
        <v>0</v>
      </c>
      <c r="O142" s="121"/>
      <c r="P142" s="155">
        <f t="shared" si="33"/>
        <v>0</v>
      </c>
      <c r="Q142" s="121"/>
      <c r="R142" s="156">
        <f t="shared" si="34"/>
        <v>0</v>
      </c>
      <c r="S142" s="211">
        <f t="shared" si="28"/>
        <v>0</v>
      </c>
    </row>
    <row r="143" spans="2:20" ht="20.25" hidden="1" thickTop="1" thickBot="1">
      <c r="B143" s="134">
        <v>3</v>
      </c>
      <c r="C143" s="150"/>
      <c r="D143" s="208"/>
      <c r="E143" s="209"/>
      <c r="F143" s="151"/>
      <c r="G143" s="152"/>
      <c r="H143" s="153">
        <f t="shared" si="29"/>
        <v>0</v>
      </c>
      <c r="I143" s="153"/>
      <c r="J143" s="153">
        <f t="shared" si="30"/>
        <v>0</v>
      </c>
      <c r="K143" s="154"/>
      <c r="L143" s="153">
        <f t="shared" si="31"/>
        <v>0</v>
      </c>
      <c r="M143" s="121"/>
      <c r="N143" s="155">
        <f t="shared" si="32"/>
        <v>0</v>
      </c>
      <c r="O143" s="121"/>
      <c r="P143" s="155">
        <f t="shared" si="33"/>
        <v>0</v>
      </c>
      <c r="Q143" s="121"/>
      <c r="R143" s="156">
        <f t="shared" si="34"/>
        <v>0</v>
      </c>
      <c r="S143" s="211">
        <f t="shared" si="28"/>
        <v>0</v>
      </c>
    </row>
    <row r="144" spans="2:20" ht="20.25" hidden="1" thickTop="1" thickBot="1">
      <c r="B144" s="134">
        <v>4</v>
      </c>
      <c r="C144" s="150"/>
      <c r="D144" s="208"/>
      <c r="E144" s="209"/>
      <c r="F144" s="151"/>
      <c r="G144" s="152"/>
      <c r="H144" s="153">
        <f t="shared" si="29"/>
        <v>0</v>
      </c>
      <c r="I144" s="153"/>
      <c r="J144" s="153">
        <f t="shared" si="30"/>
        <v>0</v>
      </c>
      <c r="K144" s="154"/>
      <c r="L144" s="153">
        <f t="shared" si="31"/>
        <v>0</v>
      </c>
      <c r="M144" s="121"/>
      <c r="N144" s="155">
        <f t="shared" si="32"/>
        <v>0</v>
      </c>
      <c r="O144" s="121"/>
      <c r="P144" s="155">
        <f t="shared" si="33"/>
        <v>0</v>
      </c>
      <c r="Q144" s="121"/>
      <c r="R144" s="156">
        <f t="shared" si="34"/>
        <v>0</v>
      </c>
      <c r="S144" s="211">
        <f t="shared" si="28"/>
        <v>0</v>
      </c>
      <c r="T144" s="161">
        <f>SUM(S141:S144)</f>
        <v>0</v>
      </c>
    </row>
    <row r="145" spans="2:20" ht="20.25" hidden="1" thickTop="1" thickBot="1">
      <c r="B145" s="133">
        <v>1</v>
      </c>
      <c r="C145" s="142"/>
      <c r="D145" s="212"/>
      <c r="E145" s="213"/>
      <c r="F145" s="143"/>
      <c r="G145" s="144"/>
      <c r="H145" s="145">
        <f t="shared" si="29"/>
        <v>0</v>
      </c>
      <c r="I145" s="145"/>
      <c r="J145" s="145">
        <f t="shared" si="30"/>
        <v>0</v>
      </c>
      <c r="K145" s="146"/>
      <c r="L145" s="145">
        <f t="shared" si="31"/>
        <v>0</v>
      </c>
      <c r="M145" s="147"/>
      <c r="N145" s="148">
        <f t="shared" si="32"/>
        <v>0</v>
      </c>
      <c r="O145" s="147"/>
      <c r="P145" s="148">
        <f t="shared" si="33"/>
        <v>0</v>
      </c>
      <c r="Q145" s="147"/>
      <c r="R145" s="149">
        <f t="shared" si="34"/>
        <v>0</v>
      </c>
      <c r="S145" s="214">
        <f t="shared" si="28"/>
        <v>0</v>
      </c>
    </row>
    <row r="146" spans="2:20" ht="20.25" hidden="1" thickTop="1" thickBot="1">
      <c r="B146" s="134">
        <v>2</v>
      </c>
      <c r="C146" s="150"/>
      <c r="D146" s="208"/>
      <c r="E146" s="209"/>
      <c r="F146" s="151"/>
      <c r="G146" s="152"/>
      <c r="H146" s="153">
        <f t="shared" si="29"/>
        <v>0</v>
      </c>
      <c r="I146" s="153"/>
      <c r="J146" s="153">
        <f t="shared" si="30"/>
        <v>0</v>
      </c>
      <c r="K146" s="154"/>
      <c r="L146" s="153">
        <f t="shared" si="31"/>
        <v>0</v>
      </c>
      <c r="M146" s="121"/>
      <c r="N146" s="155">
        <f t="shared" si="32"/>
        <v>0</v>
      </c>
      <c r="O146" s="121"/>
      <c r="P146" s="155">
        <f t="shared" si="33"/>
        <v>0</v>
      </c>
      <c r="Q146" s="121"/>
      <c r="R146" s="156">
        <f t="shared" si="34"/>
        <v>0</v>
      </c>
      <c r="S146" s="211">
        <f t="shared" si="28"/>
        <v>0</v>
      </c>
    </row>
    <row r="147" spans="2:20" ht="20.25" hidden="1" thickTop="1" thickBot="1">
      <c r="B147" s="134">
        <v>3</v>
      </c>
      <c r="C147" s="150"/>
      <c r="D147" s="208"/>
      <c r="E147" s="209"/>
      <c r="F147" s="151"/>
      <c r="G147" s="152"/>
      <c r="H147" s="153">
        <f t="shared" si="29"/>
        <v>0</v>
      </c>
      <c r="I147" s="153"/>
      <c r="J147" s="153">
        <f t="shared" si="30"/>
        <v>0</v>
      </c>
      <c r="K147" s="154"/>
      <c r="L147" s="153">
        <f t="shared" si="31"/>
        <v>0</v>
      </c>
      <c r="M147" s="121"/>
      <c r="N147" s="155">
        <f t="shared" si="32"/>
        <v>0</v>
      </c>
      <c r="O147" s="121"/>
      <c r="P147" s="155">
        <f t="shared" si="33"/>
        <v>0</v>
      </c>
      <c r="Q147" s="121"/>
      <c r="R147" s="156">
        <f t="shared" si="34"/>
        <v>0</v>
      </c>
      <c r="S147" s="211">
        <f t="shared" si="28"/>
        <v>0</v>
      </c>
    </row>
    <row r="148" spans="2:20" ht="20.25" hidden="1" thickTop="1" thickBot="1">
      <c r="B148" s="134">
        <v>4</v>
      </c>
      <c r="C148" s="150"/>
      <c r="D148" s="208"/>
      <c r="E148" s="209"/>
      <c r="F148" s="151"/>
      <c r="G148" s="152"/>
      <c r="H148" s="153">
        <f t="shared" si="29"/>
        <v>0</v>
      </c>
      <c r="I148" s="153"/>
      <c r="J148" s="153">
        <f t="shared" si="30"/>
        <v>0</v>
      </c>
      <c r="K148" s="154"/>
      <c r="L148" s="153">
        <f t="shared" si="31"/>
        <v>0</v>
      </c>
      <c r="M148" s="121"/>
      <c r="N148" s="155">
        <f t="shared" si="32"/>
        <v>0</v>
      </c>
      <c r="O148" s="121"/>
      <c r="P148" s="155">
        <f t="shared" si="33"/>
        <v>0</v>
      </c>
      <c r="Q148" s="121"/>
      <c r="R148" s="156">
        <f t="shared" si="34"/>
        <v>0</v>
      </c>
      <c r="S148" s="211">
        <f t="shared" si="28"/>
        <v>0</v>
      </c>
      <c r="T148" s="161">
        <f>SUM(S145:S148)</f>
        <v>0</v>
      </c>
    </row>
    <row r="149" spans="2:20" ht="20.25" hidden="1" thickTop="1" thickBot="1">
      <c r="B149" s="133">
        <v>1</v>
      </c>
      <c r="C149" s="142"/>
      <c r="D149" s="212"/>
      <c r="E149" s="213"/>
      <c r="F149" s="143"/>
      <c r="G149" s="144"/>
      <c r="H149" s="145">
        <f t="shared" si="29"/>
        <v>0</v>
      </c>
      <c r="I149" s="145"/>
      <c r="J149" s="145">
        <f t="shared" si="30"/>
        <v>0</v>
      </c>
      <c r="K149" s="146"/>
      <c r="L149" s="145">
        <f t="shared" si="31"/>
        <v>0</v>
      </c>
      <c r="M149" s="147"/>
      <c r="N149" s="148">
        <f t="shared" si="32"/>
        <v>0</v>
      </c>
      <c r="O149" s="147"/>
      <c r="P149" s="148">
        <f t="shared" si="33"/>
        <v>0</v>
      </c>
      <c r="Q149" s="147"/>
      <c r="R149" s="149">
        <f t="shared" si="34"/>
        <v>0</v>
      </c>
      <c r="S149" s="214">
        <f t="shared" si="28"/>
        <v>0</v>
      </c>
    </row>
    <row r="150" spans="2:20" ht="20.25" hidden="1" thickTop="1" thickBot="1">
      <c r="B150" s="134">
        <v>2</v>
      </c>
      <c r="C150" s="150"/>
      <c r="D150" s="208"/>
      <c r="E150" s="209"/>
      <c r="F150" s="151"/>
      <c r="G150" s="152"/>
      <c r="H150" s="153">
        <f t="shared" si="29"/>
        <v>0</v>
      </c>
      <c r="I150" s="153"/>
      <c r="J150" s="153">
        <f t="shared" si="30"/>
        <v>0</v>
      </c>
      <c r="K150" s="154"/>
      <c r="L150" s="153">
        <f t="shared" si="31"/>
        <v>0</v>
      </c>
      <c r="M150" s="121"/>
      <c r="N150" s="155">
        <f t="shared" si="32"/>
        <v>0</v>
      </c>
      <c r="O150" s="121"/>
      <c r="P150" s="155">
        <f t="shared" si="33"/>
        <v>0</v>
      </c>
      <c r="Q150" s="121"/>
      <c r="R150" s="156">
        <f t="shared" si="34"/>
        <v>0</v>
      </c>
      <c r="S150" s="211">
        <f t="shared" si="28"/>
        <v>0</v>
      </c>
    </row>
    <row r="151" spans="2:20" ht="20.25" hidden="1" thickTop="1" thickBot="1">
      <c r="B151" s="134">
        <v>3</v>
      </c>
      <c r="C151" s="150"/>
      <c r="D151" s="208"/>
      <c r="E151" s="209"/>
      <c r="F151" s="151"/>
      <c r="G151" s="152"/>
      <c r="H151" s="153">
        <f t="shared" si="29"/>
        <v>0</v>
      </c>
      <c r="I151" s="153"/>
      <c r="J151" s="153">
        <f t="shared" si="30"/>
        <v>0</v>
      </c>
      <c r="K151" s="154"/>
      <c r="L151" s="153">
        <f t="shared" si="31"/>
        <v>0</v>
      </c>
      <c r="M151" s="121"/>
      <c r="N151" s="155">
        <f t="shared" si="32"/>
        <v>0</v>
      </c>
      <c r="O151" s="121"/>
      <c r="P151" s="155">
        <f t="shared" si="33"/>
        <v>0</v>
      </c>
      <c r="Q151" s="121"/>
      <c r="R151" s="156">
        <f t="shared" si="34"/>
        <v>0</v>
      </c>
      <c r="S151" s="211">
        <f t="shared" si="28"/>
        <v>0</v>
      </c>
    </row>
    <row r="152" spans="2:20" ht="20.25" hidden="1" thickTop="1" thickBot="1">
      <c r="B152" s="134">
        <v>4</v>
      </c>
      <c r="C152" s="150"/>
      <c r="D152" s="208"/>
      <c r="E152" s="209"/>
      <c r="F152" s="151"/>
      <c r="G152" s="152"/>
      <c r="H152" s="153">
        <f t="shared" si="29"/>
        <v>0</v>
      </c>
      <c r="I152" s="153"/>
      <c r="J152" s="153">
        <f t="shared" si="30"/>
        <v>0</v>
      </c>
      <c r="K152" s="154"/>
      <c r="L152" s="153">
        <f t="shared" si="31"/>
        <v>0</v>
      </c>
      <c r="M152" s="121"/>
      <c r="N152" s="155">
        <f t="shared" si="32"/>
        <v>0</v>
      </c>
      <c r="O152" s="121"/>
      <c r="P152" s="155">
        <f t="shared" si="33"/>
        <v>0</v>
      </c>
      <c r="Q152" s="121"/>
      <c r="R152" s="156">
        <f t="shared" si="34"/>
        <v>0</v>
      </c>
      <c r="S152" s="211">
        <f t="shared" si="28"/>
        <v>0</v>
      </c>
      <c r="T152" s="161">
        <f>SUM(S149:S152)</f>
        <v>0</v>
      </c>
    </row>
    <row r="153" spans="2:20" ht="20.25" hidden="1" thickTop="1" thickBot="1">
      <c r="B153" s="133">
        <v>1</v>
      </c>
      <c r="C153" s="142"/>
      <c r="D153" s="212"/>
      <c r="E153" s="213"/>
      <c r="F153" s="143"/>
      <c r="G153" s="144"/>
      <c r="H153" s="145">
        <f t="shared" si="29"/>
        <v>0</v>
      </c>
      <c r="I153" s="145"/>
      <c r="J153" s="145">
        <f t="shared" si="30"/>
        <v>0</v>
      </c>
      <c r="K153" s="146"/>
      <c r="L153" s="145">
        <f t="shared" si="31"/>
        <v>0</v>
      </c>
      <c r="M153" s="147"/>
      <c r="N153" s="148">
        <f t="shared" si="32"/>
        <v>0</v>
      </c>
      <c r="O153" s="147"/>
      <c r="P153" s="148">
        <f t="shared" si="33"/>
        <v>0</v>
      </c>
      <c r="Q153" s="147"/>
      <c r="R153" s="149">
        <f t="shared" si="34"/>
        <v>0</v>
      </c>
      <c r="S153" s="214">
        <f t="shared" si="28"/>
        <v>0</v>
      </c>
    </row>
    <row r="154" spans="2:20" ht="20.25" hidden="1" thickTop="1" thickBot="1">
      <c r="B154" s="134">
        <v>2</v>
      </c>
      <c r="C154" s="150"/>
      <c r="D154" s="208"/>
      <c r="E154" s="209"/>
      <c r="F154" s="151"/>
      <c r="G154" s="152"/>
      <c r="H154" s="153">
        <f t="shared" si="29"/>
        <v>0</v>
      </c>
      <c r="I154" s="153"/>
      <c r="J154" s="153">
        <f t="shared" si="30"/>
        <v>0</v>
      </c>
      <c r="K154" s="154"/>
      <c r="L154" s="153">
        <f t="shared" si="31"/>
        <v>0</v>
      </c>
      <c r="M154" s="121"/>
      <c r="N154" s="155">
        <f t="shared" si="32"/>
        <v>0</v>
      </c>
      <c r="O154" s="121"/>
      <c r="P154" s="155">
        <f t="shared" si="33"/>
        <v>0</v>
      </c>
      <c r="Q154" s="121"/>
      <c r="R154" s="156">
        <f t="shared" si="34"/>
        <v>0</v>
      </c>
      <c r="S154" s="211">
        <f t="shared" ref="S154:S172" si="35">H154+J154+L154+N154+P154+R154</f>
        <v>0</v>
      </c>
    </row>
    <row r="155" spans="2:20" ht="20.25" hidden="1" thickTop="1" thickBot="1">
      <c r="B155" s="134">
        <v>3</v>
      </c>
      <c r="C155" s="150"/>
      <c r="D155" s="208"/>
      <c r="E155" s="209"/>
      <c r="F155" s="151"/>
      <c r="G155" s="152"/>
      <c r="H155" s="153">
        <f t="shared" si="29"/>
        <v>0</v>
      </c>
      <c r="I155" s="153"/>
      <c r="J155" s="153">
        <f t="shared" si="30"/>
        <v>0</v>
      </c>
      <c r="K155" s="154"/>
      <c r="L155" s="153">
        <f t="shared" si="31"/>
        <v>0</v>
      </c>
      <c r="M155" s="121"/>
      <c r="N155" s="155">
        <f t="shared" si="32"/>
        <v>0</v>
      </c>
      <c r="O155" s="121"/>
      <c r="P155" s="155">
        <f t="shared" si="33"/>
        <v>0</v>
      </c>
      <c r="Q155" s="121"/>
      <c r="R155" s="156">
        <f t="shared" si="34"/>
        <v>0</v>
      </c>
      <c r="S155" s="211">
        <f t="shared" si="35"/>
        <v>0</v>
      </c>
    </row>
    <row r="156" spans="2:20" ht="20.25" hidden="1" thickTop="1" thickBot="1">
      <c r="B156" s="134">
        <v>4</v>
      </c>
      <c r="C156" s="150"/>
      <c r="D156" s="208"/>
      <c r="E156" s="209"/>
      <c r="F156" s="151"/>
      <c r="G156" s="152"/>
      <c r="H156" s="153">
        <f t="shared" si="29"/>
        <v>0</v>
      </c>
      <c r="I156" s="153"/>
      <c r="J156" s="153">
        <f t="shared" si="30"/>
        <v>0</v>
      </c>
      <c r="K156" s="154"/>
      <c r="L156" s="153">
        <f t="shared" si="31"/>
        <v>0</v>
      </c>
      <c r="M156" s="121"/>
      <c r="N156" s="155">
        <f t="shared" si="32"/>
        <v>0</v>
      </c>
      <c r="O156" s="121"/>
      <c r="P156" s="155">
        <f t="shared" si="33"/>
        <v>0</v>
      </c>
      <c r="Q156" s="121"/>
      <c r="R156" s="156">
        <f t="shared" si="34"/>
        <v>0</v>
      </c>
      <c r="S156" s="211">
        <f t="shared" si="35"/>
        <v>0</v>
      </c>
      <c r="T156" s="161">
        <f>SUM(S153:S156)</f>
        <v>0</v>
      </c>
    </row>
    <row r="157" spans="2:20" ht="20.25" hidden="1" thickTop="1" thickBot="1">
      <c r="B157" s="133">
        <v>1</v>
      </c>
      <c r="C157" s="142"/>
      <c r="D157" s="212"/>
      <c r="E157" s="213"/>
      <c r="F157" s="143"/>
      <c r="G157" s="144"/>
      <c r="H157" s="145">
        <f t="shared" si="29"/>
        <v>0</v>
      </c>
      <c r="I157" s="145"/>
      <c r="J157" s="145">
        <f t="shared" si="30"/>
        <v>0</v>
      </c>
      <c r="K157" s="146"/>
      <c r="L157" s="145">
        <f t="shared" si="31"/>
        <v>0</v>
      </c>
      <c r="M157" s="147"/>
      <c r="N157" s="148">
        <f t="shared" si="32"/>
        <v>0</v>
      </c>
      <c r="O157" s="147"/>
      <c r="P157" s="148">
        <f t="shared" si="33"/>
        <v>0</v>
      </c>
      <c r="Q157" s="147"/>
      <c r="R157" s="149">
        <f t="shared" si="34"/>
        <v>0</v>
      </c>
      <c r="S157" s="214">
        <f t="shared" si="35"/>
        <v>0</v>
      </c>
    </row>
    <row r="158" spans="2:20" ht="20.25" hidden="1" thickTop="1" thickBot="1">
      <c r="B158" s="134">
        <v>2</v>
      </c>
      <c r="C158" s="150"/>
      <c r="D158" s="208"/>
      <c r="E158" s="209"/>
      <c r="F158" s="151"/>
      <c r="G158" s="152"/>
      <c r="H158" s="153">
        <f t="shared" si="29"/>
        <v>0</v>
      </c>
      <c r="I158" s="153"/>
      <c r="J158" s="153">
        <f t="shared" si="30"/>
        <v>0</v>
      </c>
      <c r="K158" s="154"/>
      <c r="L158" s="153">
        <f t="shared" si="31"/>
        <v>0</v>
      </c>
      <c r="M158" s="121"/>
      <c r="N158" s="155">
        <f t="shared" si="32"/>
        <v>0</v>
      </c>
      <c r="O158" s="121"/>
      <c r="P158" s="155">
        <f t="shared" si="33"/>
        <v>0</v>
      </c>
      <c r="Q158" s="121"/>
      <c r="R158" s="156">
        <f t="shared" si="34"/>
        <v>0</v>
      </c>
      <c r="S158" s="211">
        <f t="shared" si="35"/>
        <v>0</v>
      </c>
    </row>
    <row r="159" spans="2:20" ht="20.25" hidden="1" thickTop="1" thickBot="1">
      <c r="B159" s="134">
        <v>3</v>
      </c>
      <c r="C159" s="150"/>
      <c r="D159" s="208"/>
      <c r="E159" s="209"/>
      <c r="F159" s="151"/>
      <c r="G159" s="152"/>
      <c r="H159" s="153">
        <f t="shared" si="29"/>
        <v>0</v>
      </c>
      <c r="I159" s="153"/>
      <c r="J159" s="153">
        <f t="shared" si="30"/>
        <v>0</v>
      </c>
      <c r="K159" s="154"/>
      <c r="L159" s="153">
        <f t="shared" si="31"/>
        <v>0</v>
      </c>
      <c r="M159" s="121"/>
      <c r="N159" s="155">
        <f t="shared" si="32"/>
        <v>0</v>
      </c>
      <c r="O159" s="121"/>
      <c r="P159" s="155">
        <f t="shared" si="33"/>
        <v>0</v>
      </c>
      <c r="Q159" s="121"/>
      <c r="R159" s="156">
        <f t="shared" si="34"/>
        <v>0</v>
      </c>
      <c r="S159" s="211">
        <f t="shared" si="35"/>
        <v>0</v>
      </c>
    </row>
    <row r="160" spans="2:20" ht="20.25" hidden="1" thickTop="1" thickBot="1">
      <c r="B160" s="134">
        <v>4</v>
      </c>
      <c r="C160" s="150"/>
      <c r="D160" s="208"/>
      <c r="E160" s="209"/>
      <c r="F160" s="151"/>
      <c r="G160" s="152"/>
      <c r="H160" s="153">
        <f t="shared" si="29"/>
        <v>0</v>
      </c>
      <c r="I160" s="153"/>
      <c r="J160" s="153">
        <f t="shared" si="30"/>
        <v>0</v>
      </c>
      <c r="K160" s="154"/>
      <c r="L160" s="153">
        <f t="shared" si="31"/>
        <v>0</v>
      </c>
      <c r="M160" s="121"/>
      <c r="N160" s="155">
        <f t="shared" si="32"/>
        <v>0</v>
      </c>
      <c r="O160" s="121"/>
      <c r="P160" s="155">
        <f t="shared" si="33"/>
        <v>0</v>
      </c>
      <c r="Q160" s="121"/>
      <c r="R160" s="156">
        <f t="shared" si="34"/>
        <v>0</v>
      </c>
      <c r="S160" s="211">
        <f t="shared" si="35"/>
        <v>0</v>
      </c>
      <c r="T160" s="161">
        <f>SUM(S157:S160)</f>
        <v>0</v>
      </c>
    </row>
    <row r="161" spans="2:20" ht="20.25" hidden="1" thickTop="1" thickBot="1">
      <c r="B161" s="133">
        <v>1</v>
      </c>
      <c r="C161" s="142"/>
      <c r="D161" s="212"/>
      <c r="E161" s="213"/>
      <c r="F161" s="143"/>
      <c r="G161" s="144"/>
      <c r="H161" s="145">
        <f t="shared" si="29"/>
        <v>0</v>
      </c>
      <c r="I161" s="145"/>
      <c r="J161" s="145">
        <f t="shared" si="30"/>
        <v>0</v>
      </c>
      <c r="K161" s="146"/>
      <c r="L161" s="145">
        <f t="shared" si="31"/>
        <v>0</v>
      </c>
      <c r="M161" s="147"/>
      <c r="N161" s="148">
        <f t="shared" si="32"/>
        <v>0</v>
      </c>
      <c r="O161" s="147"/>
      <c r="P161" s="148">
        <f t="shared" si="33"/>
        <v>0</v>
      </c>
      <c r="Q161" s="147"/>
      <c r="R161" s="149">
        <f t="shared" si="34"/>
        <v>0</v>
      </c>
      <c r="S161" s="214">
        <f t="shared" si="35"/>
        <v>0</v>
      </c>
    </row>
    <row r="162" spans="2:20" ht="20.25" hidden="1" thickTop="1" thickBot="1">
      <c r="B162" s="134">
        <v>2</v>
      </c>
      <c r="C162" s="150"/>
      <c r="D162" s="208"/>
      <c r="E162" s="209"/>
      <c r="F162" s="151"/>
      <c r="G162" s="152"/>
      <c r="H162" s="153">
        <f t="shared" si="29"/>
        <v>0</v>
      </c>
      <c r="I162" s="153"/>
      <c r="J162" s="153">
        <f t="shared" si="30"/>
        <v>0</v>
      </c>
      <c r="K162" s="154"/>
      <c r="L162" s="153">
        <f t="shared" si="31"/>
        <v>0</v>
      </c>
      <c r="M162" s="121"/>
      <c r="N162" s="155">
        <f t="shared" si="32"/>
        <v>0</v>
      </c>
      <c r="O162" s="121"/>
      <c r="P162" s="155">
        <f t="shared" si="33"/>
        <v>0</v>
      </c>
      <c r="Q162" s="121"/>
      <c r="R162" s="156">
        <f t="shared" si="34"/>
        <v>0</v>
      </c>
      <c r="S162" s="211">
        <f t="shared" si="35"/>
        <v>0</v>
      </c>
    </row>
    <row r="163" spans="2:20" ht="20.25" hidden="1" thickTop="1" thickBot="1">
      <c r="B163" s="134">
        <v>3</v>
      </c>
      <c r="C163" s="150"/>
      <c r="D163" s="208"/>
      <c r="E163" s="209"/>
      <c r="F163" s="151"/>
      <c r="G163" s="152"/>
      <c r="H163" s="153">
        <f t="shared" si="29"/>
        <v>0</v>
      </c>
      <c r="I163" s="153"/>
      <c r="J163" s="153">
        <f t="shared" si="30"/>
        <v>0</v>
      </c>
      <c r="K163" s="154"/>
      <c r="L163" s="153">
        <f t="shared" si="31"/>
        <v>0</v>
      </c>
      <c r="M163" s="121"/>
      <c r="N163" s="155">
        <f t="shared" si="32"/>
        <v>0</v>
      </c>
      <c r="O163" s="121"/>
      <c r="P163" s="155">
        <f t="shared" si="33"/>
        <v>0</v>
      </c>
      <c r="Q163" s="121"/>
      <c r="R163" s="156">
        <f t="shared" si="34"/>
        <v>0</v>
      </c>
      <c r="S163" s="211">
        <f t="shared" si="35"/>
        <v>0</v>
      </c>
    </row>
    <row r="164" spans="2:20" ht="20.25" hidden="1" thickTop="1" thickBot="1">
      <c r="B164" s="134">
        <v>4</v>
      </c>
      <c r="C164" s="150"/>
      <c r="D164" s="208"/>
      <c r="E164" s="209"/>
      <c r="F164" s="151"/>
      <c r="G164" s="152"/>
      <c r="H164" s="153">
        <f t="shared" si="29"/>
        <v>0</v>
      </c>
      <c r="I164" s="153"/>
      <c r="J164" s="153">
        <f t="shared" si="30"/>
        <v>0</v>
      </c>
      <c r="K164" s="154"/>
      <c r="L164" s="153">
        <f t="shared" si="31"/>
        <v>0</v>
      </c>
      <c r="M164" s="121"/>
      <c r="N164" s="155">
        <f t="shared" si="32"/>
        <v>0</v>
      </c>
      <c r="O164" s="121"/>
      <c r="P164" s="155">
        <f t="shared" si="33"/>
        <v>0</v>
      </c>
      <c r="Q164" s="121"/>
      <c r="R164" s="156">
        <f t="shared" si="34"/>
        <v>0</v>
      </c>
      <c r="S164" s="211">
        <f t="shared" si="35"/>
        <v>0</v>
      </c>
      <c r="T164" s="161">
        <f>SUM(S161:S164)</f>
        <v>0</v>
      </c>
    </row>
    <row r="165" spans="2:20" ht="20.25" hidden="1" thickTop="1" thickBot="1">
      <c r="B165" s="133">
        <v>1</v>
      </c>
      <c r="C165" s="142"/>
      <c r="D165" s="212"/>
      <c r="E165" s="213"/>
      <c r="F165" s="143"/>
      <c r="G165" s="222"/>
      <c r="H165" s="145">
        <f t="shared" si="29"/>
        <v>0</v>
      </c>
      <c r="I165" s="145"/>
      <c r="J165" s="145">
        <f t="shared" si="30"/>
        <v>0</v>
      </c>
      <c r="K165" s="146"/>
      <c r="L165" s="145">
        <f t="shared" si="31"/>
        <v>0</v>
      </c>
      <c r="M165" s="147"/>
      <c r="N165" s="148">
        <f t="shared" si="32"/>
        <v>0</v>
      </c>
      <c r="O165" s="147"/>
      <c r="P165" s="148">
        <f t="shared" si="33"/>
        <v>0</v>
      </c>
      <c r="Q165" s="147"/>
      <c r="R165" s="149">
        <f t="shared" si="34"/>
        <v>0</v>
      </c>
      <c r="S165" s="214">
        <f t="shared" si="35"/>
        <v>0</v>
      </c>
    </row>
    <row r="166" spans="2:20" ht="20.25" hidden="1" thickTop="1" thickBot="1">
      <c r="B166" s="134">
        <v>2</v>
      </c>
      <c r="C166" s="150"/>
      <c r="D166" s="208"/>
      <c r="E166" s="209"/>
      <c r="F166" s="151"/>
      <c r="G166" s="210"/>
      <c r="H166" s="153">
        <f t="shared" si="29"/>
        <v>0</v>
      </c>
      <c r="I166" s="153"/>
      <c r="J166" s="153">
        <f t="shared" si="30"/>
        <v>0</v>
      </c>
      <c r="K166" s="154"/>
      <c r="L166" s="153">
        <f t="shared" si="31"/>
        <v>0</v>
      </c>
      <c r="M166" s="121"/>
      <c r="N166" s="155">
        <f t="shared" si="32"/>
        <v>0</v>
      </c>
      <c r="O166" s="121"/>
      <c r="P166" s="155">
        <f t="shared" si="33"/>
        <v>0</v>
      </c>
      <c r="Q166" s="121"/>
      <c r="R166" s="156">
        <f t="shared" si="34"/>
        <v>0</v>
      </c>
      <c r="S166" s="211">
        <f t="shared" si="35"/>
        <v>0</v>
      </c>
    </row>
    <row r="167" spans="2:20" ht="20.25" hidden="1" thickTop="1" thickBot="1">
      <c r="B167" s="134">
        <v>3</v>
      </c>
      <c r="C167" s="150"/>
      <c r="D167" s="208"/>
      <c r="E167" s="209"/>
      <c r="F167" s="151"/>
      <c r="G167" s="210"/>
      <c r="H167" s="153">
        <f t="shared" si="29"/>
        <v>0</v>
      </c>
      <c r="I167" s="153"/>
      <c r="J167" s="153">
        <f t="shared" si="30"/>
        <v>0</v>
      </c>
      <c r="K167" s="154"/>
      <c r="L167" s="153">
        <f t="shared" si="31"/>
        <v>0</v>
      </c>
      <c r="M167" s="121"/>
      <c r="N167" s="155">
        <f t="shared" si="32"/>
        <v>0</v>
      </c>
      <c r="O167" s="121"/>
      <c r="P167" s="155">
        <f t="shared" si="33"/>
        <v>0</v>
      </c>
      <c r="Q167" s="121"/>
      <c r="R167" s="156">
        <f t="shared" si="34"/>
        <v>0</v>
      </c>
      <c r="S167" s="211">
        <f t="shared" si="35"/>
        <v>0</v>
      </c>
    </row>
    <row r="168" spans="2:20" ht="20.25" hidden="1" thickTop="1" thickBot="1">
      <c r="B168" s="134">
        <v>4</v>
      </c>
      <c r="C168" s="150"/>
      <c r="D168" s="208"/>
      <c r="E168" s="209"/>
      <c r="F168" s="151"/>
      <c r="G168" s="210"/>
      <c r="H168" s="153">
        <f t="shared" si="29"/>
        <v>0</v>
      </c>
      <c r="I168" s="153"/>
      <c r="J168" s="153">
        <f t="shared" si="30"/>
        <v>0</v>
      </c>
      <c r="K168" s="154"/>
      <c r="L168" s="153">
        <f t="shared" si="31"/>
        <v>0</v>
      </c>
      <c r="M168" s="121"/>
      <c r="N168" s="155">
        <f t="shared" si="32"/>
        <v>0</v>
      </c>
      <c r="O168" s="121"/>
      <c r="P168" s="155">
        <f t="shared" si="33"/>
        <v>0</v>
      </c>
      <c r="Q168" s="121"/>
      <c r="R168" s="156">
        <f t="shared" si="34"/>
        <v>0</v>
      </c>
      <c r="S168" s="211">
        <f t="shared" si="35"/>
        <v>0</v>
      </c>
      <c r="T168" s="161">
        <f>SUM(S165:S168)</f>
        <v>0</v>
      </c>
    </row>
    <row r="169" spans="2:20" ht="20.25" hidden="1" thickTop="1" thickBot="1">
      <c r="B169" s="133">
        <v>1</v>
      </c>
      <c r="C169" s="142"/>
      <c r="D169" s="212"/>
      <c r="E169" s="213"/>
      <c r="F169" s="143"/>
      <c r="G169" s="144"/>
      <c r="H169" s="145">
        <f t="shared" si="29"/>
        <v>0</v>
      </c>
      <c r="I169" s="145"/>
      <c r="J169" s="145">
        <f t="shared" si="30"/>
        <v>0</v>
      </c>
      <c r="K169" s="146"/>
      <c r="L169" s="145">
        <f t="shared" si="31"/>
        <v>0</v>
      </c>
      <c r="M169" s="147"/>
      <c r="N169" s="148">
        <f t="shared" si="32"/>
        <v>0</v>
      </c>
      <c r="O169" s="147"/>
      <c r="P169" s="148">
        <f t="shared" si="33"/>
        <v>0</v>
      </c>
      <c r="Q169" s="147"/>
      <c r="R169" s="149">
        <f t="shared" si="34"/>
        <v>0</v>
      </c>
      <c r="S169" s="214">
        <f t="shared" si="35"/>
        <v>0</v>
      </c>
    </row>
    <row r="170" spans="2:20" ht="20.25" hidden="1" thickTop="1" thickBot="1">
      <c r="B170" s="134">
        <v>2</v>
      </c>
      <c r="C170" s="150"/>
      <c r="D170" s="208"/>
      <c r="E170" s="209"/>
      <c r="F170" s="151"/>
      <c r="G170" s="152"/>
      <c r="H170" s="153">
        <f t="shared" si="29"/>
        <v>0</v>
      </c>
      <c r="I170" s="153"/>
      <c r="J170" s="153">
        <f t="shared" si="30"/>
        <v>0</v>
      </c>
      <c r="K170" s="154"/>
      <c r="L170" s="153">
        <f t="shared" si="31"/>
        <v>0</v>
      </c>
      <c r="M170" s="121"/>
      <c r="N170" s="155">
        <f t="shared" si="32"/>
        <v>0</v>
      </c>
      <c r="O170" s="121"/>
      <c r="P170" s="155">
        <f t="shared" si="33"/>
        <v>0</v>
      </c>
      <c r="Q170" s="121"/>
      <c r="R170" s="156">
        <f t="shared" si="34"/>
        <v>0</v>
      </c>
      <c r="S170" s="211">
        <f t="shared" si="35"/>
        <v>0</v>
      </c>
    </row>
    <row r="171" spans="2:20" ht="20.25" hidden="1" thickTop="1" thickBot="1">
      <c r="B171" s="134">
        <v>3</v>
      </c>
      <c r="C171" s="150"/>
      <c r="D171" s="208"/>
      <c r="E171" s="209"/>
      <c r="F171" s="151"/>
      <c r="G171" s="152"/>
      <c r="H171" s="153">
        <f t="shared" si="29"/>
        <v>0</v>
      </c>
      <c r="I171" s="153"/>
      <c r="J171" s="153">
        <f t="shared" si="30"/>
        <v>0</v>
      </c>
      <c r="K171" s="154"/>
      <c r="L171" s="153">
        <f t="shared" si="31"/>
        <v>0</v>
      </c>
      <c r="M171" s="121"/>
      <c r="N171" s="155">
        <f t="shared" si="32"/>
        <v>0</v>
      </c>
      <c r="O171" s="121"/>
      <c r="P171" s="155">
        <f t="shared" si="33"/>
        <v>0</v>
      </c>
      <c r="Q171" s="121"/>
      <c r="R171" s="156">
        <f t="shared" si="34"/>
        <v>0</v>
      </c>
      <c r="S171" s="211">
        <f t="shared" si="35"/>
        <v>0</v>
      </c>
    </row>
    <row r="172" spans="2:20" ht="20.25" hidden="1" thickTop="1" thickBot="1">
      <c r="B172" s="170">
        <v>4</v>
      </c>
      <c r="C172" s="223"/>
      <c r="D172" s="224"/>
      <c r="E172" s="225"/>
      <c r="F172" s="226"/>
      <c r="G172" s="227"/>
      <c r="H172" s="228">
        <f t="shared" si="29"/>
        <v>0</v>
      </c>
      <c r="I172" s="228"/>
      <c r="J172" s="228">
        <f t="shared" si="30"/>
        <v>0</v>
      </c>
      <c r="K172" s="229"/>
      <c r="L172" s="228">
        <f t="shared" si="31"/>
        <v>0</v>
      </c>
      <c r="M172" s="230"/>
      <c r="N172" s="231">
        <f t="shared" si="32"/>
        <v>0</v>
      </c>
      <c r="O172" s="230"/>
      <c r="P172" s="231">
        <f t="shared" si="33"/>
        <v>0</v>
      </c>
      <c r="Q172" s="230"/>
      <c r="R172" s="232">
        <f t="shared" si="34"/>
        <v>0</v>
      </c>
      <c r="S172" s="233">
        <f t="shared" si="35"/>
        <v>0</v>
      </c>
    </row>
    <row r="173" spans="2:20" ht="20.25" hidden="1" thickTop="1" thickBot="1">
      <c r="C173" s="126"/>
      <c r="D173" s="126"/>
      <c r="E173" s="126"/>
      <c r="F173" s="126"/>
      <c r="G173" s="126"/>
      <c r="H173" s="126"/>
      <c r="I173" s="126"/>
      <c r="J173" s="126"/>
      <c r="K173" s="234"/>
      <c r="L173" s="126"/>
      <c r="M173" s="234"/>
      <c r="N173" s="126"/>
      <c r="O173" s="234"/>
      <c r="P173" s="126"/>
      <c r="Q173" s="234"/>
      <c r="R173" s="126"/>
      <c r="S173" s="126"/>
    </row>
    <row r="174" spans="2:20" ht="20.25" hidden="1" thickTop="1" thickBot="1">
      <c r="C174" s="126"/>
      <c r="D174" s="126"/>
      <c r="E174" s="126"/>
      <c r="F174" s="126"/>
      <c r="G174" s="126"/>
      <c r="H174" s="126"/>
      <c r="I174" s="126"/>
      <c r="J174" s="126"/>
      <c r="K174" s="234"/>
      <c r="L174" s="126"/>
      <c r="M174" s="234"/>
      <c r="N174" s="126"/>
      <c r="O174" s="234"/>
      <c r="P174" s="126"/>
      <c r="Q174" s="234"/>
      <c r="R174" s="126"/>
      <c r="S174" s="126"/>
    </row>
    <row r="175" spans="2:20" ht="20.25" hidden="1" thickTop="1" thickBot="1">
      <c r="C175" s="126"/>
      <c r="D175" s="126"/>
      <c r="E175" s="126"/>
      <c r="F175" s="126"/>
      <c r="G175" s="126"/>
      <c r="H175" s="126"/>
      <c r="I175" s="126"/>
      <c r="J175" s="126"/>
      <c r="K175" s="234"/>
      <c r="L175" s="126"/>
      <c r="M175" s="234"/>
      <c r="N175" s="126"/>
      <c r="O175" s="234"/>
      <c r="P175" s="126"/>
      <c r="Q175" s="234"/>
      <c r="R175" s="126"/>
      <c r="S175" s="126"/>
    </row>
    <row r="176" spans="2:20" ht="20.25" hidden="1" thickTop="1" thickBot="1">
      <c r="C176" s="126"/>
      <c r="D176" s="126"/>
      <c r="E176" s="126"/>
      <c r="F176" s="126"/>
      <c r="G176" s="126"/>
      <c r="H176" s="126"/>
      <c r="I176" s="126"/>
      <c r="J176" s="126"/>
      <c r="K176" s="234"/>
      <c r="L176" s="126"/>
      <c r="M176" s="234"/>
      <c r="N176" s="126"/>
      <c r="O176" s="234"/>
      <c r="P176" s="126"/>
      <c r="Q176" s="234"/>
      <c r="R176" s="126"/>
      <c r="S176" s="126"/>
    </row>
    <row r="177" spans="2:20" ht="20.25" hidden="1" thickTop="1" thickBot="1">
      <c r="C177" s="126"/>
      <c r="D177" s="126"/>
      <c r="E177" s="126"/>
      <c r="F177" s="126"/>
      <c r="G177" s="126"/>
      <c r="H177" s="126"/>
      <c r="I177" s="126"/>
      <c r="J177" s="126"/>
      <c r="K177" s="234"/>
      <c r="L177" s="126"/>
      <c r="M177" s="234"/>
      <c r="N177" s="126"/>
      <c r="O177" s="234"/>
      <c r="P177" s="126"/>
      <c r="Q177" s="234"/>
      <c r="R177" s="126"/>
      <c r="S177" s="126"/>
    </row>
    <row r="178" spans="2:20" ht="20.25" hidden="1" thickTop="1" thickBot="1">
      <c r="C178" s="126"/>
      <c r="D178" s="126"/>
      <c r="E178" s="126"/>
      <c r="F178" s="126"/>
      <c r="G178" s="126"/>
      <c r="H178" s="126"/>
      <c r="I178" s="126"/>
      <c r="J178" s="126"/>
      <c r="K178" s="234"/>
      <c r="L178" s="126"/>
      <c r="M178" s="234"/>
      <c r="N178" s="126"/>
      <c r="O178" s="234"/>
      <c r="P178" s="126"/>
      <c r="Q178" s="234"/>
      <c r="R178" s="126"/>
      <c r="S178" s="126"/>
    </row>
    <row r="179" spans="2:20" ht="20.25" hidden="1" thickTop="1" thickBot="1">
      <c r="C179" s="126"/>
      <c r="D179" s="126"/>
      <c r="E179" s="126"/>
      <c r="F179" s="126"/>
      <c r="G179" s="126"/>
      <c r="H179" s="126"/>
      <c r="I179" s="126"/>
      <c r="J179" s="126"/>
      <c r="K179" s="234"/>
      <c r="L179" s="126"/>
      <c r="M179" s="234"/>
      <c r="N179" s="126"/>
      <c r="O179" s="234"/>
      <c r="P179" s="126"/>
      <c r="Q179" s="234"/>
      <c r="R179" s="126"/>
      <c r="S179" s="126"/>
    </row>
    <row r="180" spans="2:20" ht="20.25" hidden="1" thickTop="1" thickBot="1">
      <c r="C180" s="126"/>
      <c r="D180" s="126"/>
      <c r="E180" s="126"/>
      <c r="F180" s="126"/>
      <c r="G180" s="126"/>
      <c r="H180" s="126"/>
      <c r="I180" s="126"/>
      <c r="J180" s="126"/>
      <c r="K180" s="234"/>
      <c r="L180" s="126"/>
      <c r="M180" s="234"/>
      <c r="N180" s="126"/>
      <c r="O180" s="234"/>
      <c r="P180" s="126"/>
      <c r="Q180" s="234"/>
      <c r="R180" s="126"/>
      <c r="S180" s="126"/>
      <c r="T180" s="161">
        <f>SUM(S177:S180)</f>
        <v>0</v>
      </c>
    </row>
    <row r="181" spans="2:20" ht="20.25" hidden="1" thickTop="1" thickBot="1">
      <c r="C181" s="126"/>
      <c r="D181" s="126"/>
      <c r="E181" s="126"/>
      <c r="F181" s="126"/>
      <c r="G181" s="126"/>
      <c r="H181" s="126"/>
      <c r="I181" s="126"/>
      <c r="J181" s="126"/>
      <c r="K181" s="234"/>
      <c r="L181" s="126"/>
      <c r="M181" s="234"/>
      <c r="N181" s="126"/>
      <c r="O181" s="234"/>
      <c r="P181" s="126"/>
      <c r="Q181" s="234"/>
      <c r="R181" s="126"/>
      <c r="S181" s="126"/>
    </row>
    <row r="182" spans="2:20" ht="20.25" hidden="1" thickTop="1" thickBot="1">
      <c r="C182" s="126"/>
      <c r="D182" s="126"/>
      <c r="E182" s="126"/>
      <c r="F182" s="126"/>
      <c r="G182" s="126"/>
      <c r="H182" s="126"/>
      <c r="I182" s="126"/>
      <c r="J182" s="126"/>
      <c r="K182" s="234"/>
      <c r="L182" s="126"/>
      <c r="M182" s="234"/>
      <c r="N182" s="126"/>
      <c r="O182" s="234"/>
      <c r="P182" s="126"/>
      <c r="Q182" s="234"/>
      <c r="R182" s="126"/>
      <c r="S182" s="126"/>
    </row>
    <row r="183" spans="2:20" ht="20.25" hidden="1" thickTop="1" thickBot="1">
      <c r="C183" s="126"/>
      <c r="D183" s="126"/>
      <c r="E183" s="126"/>
      <c r="F183" s="126"/>
      <c r="G183" s="126"/>
      <c r="H183" s="126"/>
      <c r="I183" s="126"/>
      <c r="J183" s="126"/>
      <c r="K183" s="234"/>
      <c r="L183" s="126"/>
      <c r="M183" s="234"/>
      <c r="N183" s="126"/>
      <c r="O183" s="234"/>
      <c r="P183" s="126"/>
      <c r="Q183" s="234"/>
      <c r="R183" s="126"/>
      <c r="S183" s="126"/>
    </row>
    <row r="184" spans="2:20" ht="20.25" hidden="1" thickTop="1" thickBot="1">
      <c r="C184" s="126"/>
      <c r="D184" s="126"/>
      <c r="E184" s="126"/>
      <c r="F184" s="126"/>
      <c r="G184" s="126"/>
      <c r="H184" s="126"/>
      <c r="I184" s="126"/>
      <c r="J184" s="126"/>
      <c r="K184" s="234"/>
      <c r="L184" s="126"/>
      <c r="M184" s="234"/>
      <c r="N184" s="126"/>
      <c r="O184" s="234"/>
      <c r="P184" s="126"/>
      <c r="Q184" s="234"/>
      <c r="R184" s="126"/>
      <c r="S184" s="126"/>
    </row>
    <row r="185" spans="2:20" ht="20.25" hidden="1" thickTop="1" thickBot="1">
      <c r="C185" s="126"/>
      <c r="D185" s="126"/>
      <c r="E185" s="126"/>
      <c r="F185" s="126"/>
      <c r="G185" s="126"/>
      <c r="H185" s="126"/>
      <c r="I185" s="126"/>
      <c r="J185" s="126"/>
      <c r="K185" s="234"/>
      <c r="L185" s="126"/>
      <c r="M185" s="234"/>
      <c r="N185" s="126"/>
      <c r="O185" s="234"/>
      <c r="P185" s="126"/>
      <c r="Q185" s="234"/>
      <c r="R185" s="126"/>
      <c r="S185" s="126"/>
    </row>
    <row r="186" spans="2:20" ht="20.25" hidden="1" thickTop="1" thickBot="1">
      <c r="C186" s="126"/>
      <c r="D186" s="126"/>
      <c r="E186" s="126"/>
      <c r="F186" s="126"/>
      <c r="G186" s="126"/>
      <c r="H186" s="126"/>
      <c r="I186" s="126"/>
      <c r="J186" s="126"/>
      <c r="K186" s="234"/>
      <c r="L186" s="126"/>
      <c r="M186" s="234"/>
      <c r="N186" s="126"/>
      <c r="O186" s="234"/>
      <c r="P186" s="126"/>
      <c r="Q186" s="234"/>
      <c r="R186" s="126"/>
      <c r="S186" s="126"/>
    </row>
    <row r="187" spans="2:20" ht="20.25" hidden="1" thickTop="1" thickBot="1">
      <c r="C187" s="126"/>
      <c r="D187" s="126"/>
      <c r="E187" s="126"/>
      <c r="F187" s="126"/>
      <c r="G187" s="126"/>
      <c r="H187" s="126"/>
      <c r="I187" s="126"/>
      <c r="J187" s="126"/>
      <c r="K187" s="234"/>
      <c r="L187" s="126"/>
      <c r="M187" s="234"/>
      <c r="N187" s="126"/>
      <c r="O187" s="234"/>
      <c r="P187" s="126"/>
      <c r="Q187" s="234"/>
      <c r="R187" s="126"/>
      <c r="S187" s="126"/>
    </row>
    <row r="188" spans="2:20" ht="20.25" hidden="1" thickTop="1" thickBot="1">
      <c r="C188" s="126"/>
      <c r="D188" s="126"/>
      <c r="E188" s="126"/>
      <c r="F188" s="126"/>
      <c r="G188" s="126"/>
      <c r="H188" s="126"/>
      <c r="I188" s="126"/>
      <c r="J188" s="126"/>
      <c r="K188" s="234"/>
      <c r="L188" s="126"/>
      <c r="M188" s="234"/>
      <c r="N188" s="126"/>
      <c r="O188" s="234"/>
      <c r="P188" s="126"/>
      <c r="Q188" s="234"/>
      <c r="R188" s="126"/>
      <c r="S188" s="126"/>
    </row>
    <row r="189" spans="2:20" ht="19.5" thickTop="1">
      <c r="B189" s="133">
        <v>1</v>
      </c>
      <c r="C189" s="142"/>
      <c r="D189" s="178"/>
      <c r="E189" s="179"/>
      <c r="F189" s="143"/>
      <c r="G189" s="144"/>
      <c r="H189" s="145">
        <f t="shared" ref="H189:H190" si="36">VLOOKUP(G189,Стрельба,2)</f>
        <v>0</v>
      </c>
      <c r="I189" s="145"/>
      <c r="J189" s="145">
        <f t="shared" ref="J189:J190" si="37">VLOOKUP(I189,Подтягивание,2)</f>
        <v>0</v>
      </c>
      <c r="K189" s="146"/>
      <c r="L189" s="145">
        <f t="shared" ref="L189:L190" si="38">IF(K189&gt;0,(VLOOKUP(K189,_100,2)),0)</f>
        <v>0</v>
      </c>
      <c r="M189" s="147"/>
      <c r="N189" s="148">
        <f t="shared" ref="N189:N190" si="39">IF(M189&gt;0,(VLOOKUP(M189,Плавание,2)),0)</f>
        <v>0</v>
      </c>
      <c r="O189" s="147"/>
      <c r="P189" s="148">
        <f t="shared" ref="P189:P190" si="40">VLOOKUP(O189,Граната,2)</f>
        <v>0</v>
      </c>
      <c r="Q189" s="147"/>
      <c r="R189" s="149">
        <f t="shared" ref="R189:R190" si="41">IF(Q189&gt;0,(VLOOKUP(Q189,Кросс,2)),0)</f>
        <v>0</v>
      </c>
      <c r="S189" s="158">
        <f t="shared" ref="S189:S190" si="42">H189+J189+L189+N189+P189+R189</f>
        <v>0</v>
      </c>
    </row>
    <row r="190" spans="2:20" ht="19.5" thickBot="1">
      <c r="B190" s="170">
        <v>2</v>
      </c>
      <c r="C190" s="223"/>
      <c r="D190" s="235"/>
      <c r="E190" s="236"/>
      <c r="F190" s="226"/>
      <c r="G190" s="227"/>
      <c r="H190" s="228">
        <f t="shared" si="36"/>
        <v>0</v>
      </c>
      <c r="I190" s="228"/>
      <c r="J190" s="228">
        <f t="shared" si="37"/>
        <v>0</v>
      </c>
      <c r="K190" s="229"/>
      <c r="L190" s="228">
        <f t="shared" si="38"/>
        <v>0</v>
      </c>
      <c r="M190" s="230"/>
      <c r="N190" s="231">
        <f t="shared" si="39"/>
        <v>0</v>
      </c>
      <c r="O190" s="230"/>
      <c r="P190" s="231">
        <f t="shared" si="40"/>
        <v>0</v>
      </c>
      <c r="Q190" s="230"/>
      <c r="R190" s="232">
        <f t="shared" si="41"/>
        <v>0</v>
      </c>
      <c r="S190" s="237">
        <f t="shared" si="42"/>
        <v>0</v>
      </c>
    </row>
  </sheetData>
  <autoFilter ref="B3:S4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sortState ref="B6:S80">
      <sortCondition sortBy="cellColor" ref="C3:C4" dxfId="15"/>
    </sortState>
  </autoFilter>
  <sortState ref="AI5:AJ23">
    <sortCondition descending="1" ref="AJ5"/>
  </sortState>
  <mergeCells count="19">
    <mergeCell ref="AV3:AV4"/>
    <mergeCell ref="AH3:AH4"/>
    <mergeCell ref="O3:P3"/>
    <mergeCell ref="Q3:R3"/>
    <mergeCell ref="AI3:AI4"/>
    <mergeCell ref="AJ3:AJ4"/>
    <mergeCell ref="AK3:AK4"/>
    <mergeCell ref="S3:S4"/>
    <mergeCell ref="AU3:AU4"/>
    <mergeCell ref="I3:J3"/>
    <mergeCell ref="K3:L3"/>
    <mergeCell ref="F3:F4"/>
    <mergeCell ref="E3:E4"/>
    <mergeCell ref="B2:S2"/>
    <mergeCell ref="B3:B4"/>
    <mergeCell ref="C3:C4"/>
    <mergeCell ref="D3:D4"/>
    <mergeCell ref="M3:N3"/>
    <mergeCell ref="G3:H3"/>
  </mergeCells>
  <conditionalFormatting sqref="S5:S88">
    <cfRule type="cellIs" dxfId="14" priority="11" operator="equal">
      <formula>0</formula>
    </cfRule>
  </conditionalFormatting>
  <conditionalFormatting sqref="T1:T1048576">
    <cfRule type="cellIs" dxfId="13" priority="10" operator="equal">
      <formula>0</formula>
    </cfRule>
  </conditionalFormatting>
  <conditionalFormatting sqref="S89:S172">
    <cfRule type="cellIs" dxfId="12" priority="9" operator="equal">
      <formula>0</formula>
    </cfRule>
  </conditionalFormatting>
  <conditionalFormatting sqref="AI17:AI19 AI21:AI23">
    <cfRule type="cellIs" dxfId="11" priority="8" operator="equal">
      <formula>0</formula>
    </cfRule>
  </conditionalFormatting>
  <conditionalFormatting sqref="AI5:AI19">
    <cfRule type="cellIs" dxfId="10" priority="7" operator="equal">
      <formula>33</formula>
    </cfRule>
  </conditionalFormatting>
  <conditionalFormatting sqref="AI5:AI16">
    <cfRule type="cellIs" dxfId="9" priority="6" operator="equal">
      <formula>0</formula>
    </cfRule>
  </conditionalFormatting>
  <conditionalFormatting sqref="H1:H4 J1:J4 L1:L4 N1:N4 P1:P4 R1:R4 R191:R1048576 P191:P1048576 N191:N1048576 L191:L1048576 J191:J1048576 H191:H1048576">
    <cfRule type="cellIs" dxfId="8" priority="5" operator="equal">
      <formula>0</formula>
    </cfRule>
  </conditionalFormatting>
  <conditionalFormatting sqref="S189:S190">
    <cfRule type="cellIs" dxfId="7" priority="4" operator="equal">
      <formula>0</formula>
    </cfRule>
  </conditionalFormatting>
  <conditionalFormatting sqref="AI20">
    <cfRule type="cellIs" dxfId="6" priority="2" operator="equal">
      <formula>0</formula>
    </cfRule>
  </conditionalFormatting>
  <conditionalFormatting sqref="AI20">
    <cfRule type="cellIs" dxfId="5" priority="1" operator="equal">
      <formula>33</formula>
    </cfRule>
  </conditionalFormatting>
  <printOptions horizontalCentered="1"/>
  <pageMargins left="0" right="0" top="0.19685039370078741" bottom="0" header="0" footer="0"/>
  <pageSetup paperSize="9" scale="54" orientation="portrait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P5475"/>
  <sheetViews>
    <sheetView zoomScale="90" zoomScaleNormal="90" workbookViewId="0">
      <pane xSplit="15" ySplit="3" topLeftCell="P4" activePane="bottomRight" state="frozen"/>
      <selection activeCell="Z4" sqref="Z4"/>
      <selection pane="topRight" activeCell="Z4" sqref="Z4"/>
      <selection pane="bottomLeft" activeCell="Z4" sqref="Z4"/>
      <selection pane="bottomRight" activeCell="D6" sqref="D6"/>
    </sheetView>
  </sheetViews>
  <sheetFormatPr defaultRowHeight="15.75"/>
  <cols>
    <col min="1" max="1" width="4.85546875" style="84" customWidth="1"/>
    <col min="2" max="2" width="25.7109375" style="65" customWidth="1"/>
    <col min="3" max="3" width="7" style="34" customWidth="1"/>
    <col min="4" max="4" width="4.7109375" style="34" customWidth="1"/>
    <col min="5" max="5" width="3.5703125" style="34" hidden="1" customWidth="1"/>
    <col min="6" max="6" width="4.42578125" style="43" customWidth="1"/>
    <col min="7" max="7" width="3.42578125" style="41" customWidth="1"/>
    <col min="8" max="8" width="4.42578125" style="43" customWidth="1"/>
    <col min="9" max="9" width="3.42578125" style="41" customWidth="1"/>
    <col min="10" max="10" width="6.140625" style="42" hidden="1" customWidth="1"/>
    <col min="11" max="11" width="3.42578125" style="41" hidden="1" customWidth="1"/>
    <col min="12" max="12" width="6.85546875" style="42" customWidth="1"/>
    <col min="13" max="13" width="5.28515625" style="115" customWidth="1"/>
    <col min="14" max="14" width="7.28515625" style="67" customWidth="1"/>
    <col min="15" max="15" width="5.5703125" style="84" customWidth="1"/>
    <col min="16" max="16" width="3.42578125" style="103" hidden="1" customWidth="1"/>
    <col min="17" max="17" width="1.7109375" customWidth="1"/>
    <col min="18" max="19" width="2.7109375" customWidth="1"/>
    <col min="20" max="21" width="2.7109375" style="33" customWidth="1"/>
    <col min="22" max="22" width="13.85546875" style="33" customWidth="1"/>
    <col min="23" max="23" width="5" style="35" customWidth="1"/>
    <col min="24" max="24" width="3.42578125" style="36" customWidth="1"/>
    <col min="25" max="25" width="4.42578125" style="37" customWidth="1"/>
    <col min="26" max="26" width="3.42578125" style="36" customWidth="1"/>
    <col min="27" max="27" width="4.42578125" style="37" customWidth="1"/>
    <col min="28" max="28" width="3.42578125" style="36" customWidth="1"/>
    <col min="29" max="29" width="4.42578125" style="37" customWidth="1"/>
    <col min="30" max="30" width="3.42578125" style="36" customWidth="1"/>
    <col min="31" max="31" width="7.28515625" customWidth="1"/>
    <col min="32" max="32" width="7.140625" customWidth="1"/>
    <col min="33" max="33" width="4.7109375" customWidth="1"/>
    <col min="34" max="34" width="4.7109375" style="34" customWidth="1"/>
    <col min="35" max="42" width="9.140625" style="34"/>
    <col min="43" max="251" width="9.140625" style="33"/>
    <col min="252" max="252" width="4.42578125" style="33" customWidth="1"/>
    <col min="253" max="253" width="26.42578125" style="33" customWidth="1"/>
    <col min="254" max="254" width="11.7109375" style="33" customWidth="1"/>
    <col min="255" max="255" width="4.7109375" style="33" customWidth="1"/>
    <col min="256" max="256" width="4.28515625" style="33" customWidth="1"/>
    <col min="257" max="257" width="3" style="33" customWidth="1"/>
    <col min="258" max="258" width="5.5703125" style="33" customWidth="1"/>
    <col min="259" max="259" width="4.42578125" style="33" customWidth="1"/>
    <col min="260" max="260" width="6.7109375" style="33" customWidth="1"/>
    <col min="261" max="261" width="4.42578125" style="33" customWidth="1"/>
    <col min="262" max="262" width="4" style="33" customWidth="1"/>
    <col min="263" max="263" width="4.42578125" style="33" customWidth="1"/>
    <col min="264" max="264" width="4" style="33" customWidth="1"/>
    <col min="265" max="265" width="4.42578125" style="33" customWidth="1"/>
    <col min="266" max="266" width="7.28515625" style="33" customWidth="1"/>
    <col min="267" max="267" width="4.42578125" style="33" customWidth="1"/>
    <col min="268" max="268" width="8.42578125" style="33" customWidth="1"/>
    <col min="269" max="269" width="4.42578125" style="33" customWidth="1"/>
    <col min="270" max="270" width="5.85546875" style="33" customWidth="1"/>
    <col min="271" max="271" width="0" style="33" hidden="1" customWidth="1"/>
    <col min="272" max="277" width="1.7109375" style="33" customWidth="1"/>
    <col min="278" max="289" width="0" style="33" hidden="1" customWidth="1"/>
    <col min="290" max="507" width="9.140625" style="33"/>
    <col min="508" max="508" width="4.42578125" style="33" customWidth="1"/>
    <col min="509" max="509" width="26.42578125" style="33" customWidth="1"/>
    <col min="510" max="510" width="11.7109375" style="33" customWidth="1"/>
    <col min="511" max="511" width="4.7109375" style="33" customWidth="1"/>
    <col min="512" max="512" width="4.28515625" style="33" customWidth="1"/>
    <col min="513" max="513" width="3" style="33" customWidth="1"/>
    <col min="514" max="514" width="5.5703125" style="33" customWidth="1"/>
    <col min="515" max="515" width="4.42578125" style="33" customWidth="1"/>
    <col min="516" max="516" width="6.7109375" style="33" customWidth="1"/>
    <col min="517" max="517" width="4.42578125" style="33" customWidth="1"/>
    <col min="518" max="518" width="4" style="33" customWidth="1"/>
    <col min="519" max="519" width="4.42578125" style="33" customWidth="1"/>
    <col min="520" max="520" width="4" style="33" customWidth="1"/>
    <col min="521" max="521" width="4.42578125" style="33" customWidth="1"/>
    <col min="522" max="522" width="7.28515625" style="33" customWidth="1"/>
    <col min="523" max="523" width="4.42578125" style="33" customWidth="1"/>
    <col min="524" max="524" width="8.42578125" style="33" customWidth="1"/>
    <col min="525" max="525" width="4.42578125" style="33" customWidth="1"/>
    <col min="526" max="526" width="5.85546875" style="33" customWidth="1"/>
    <col min="527" max="527" width="0" style="33" hidden="1" customWidth="1"/>
    <col min="528" max="533" width="1.7109375" style="33" customWidth="1"/>
    <col min="534" max="545" width="0" style="33" hidden="1" customWidth="1"/>
    <col min="546" max="763" width="9.140625" style="33"/>
    <col min="764" max="764" width="4.42578125" style="33" customWidth="1"/>
    <col min="765" max="765" width="26.42578125" style="33" customWidth="1"/>
    <col min="766" max="766" width="11.7109375" style="33" customWidth="1"/>
    <col min="767" max="767" width="4.7109375" style="33" customWidth="1"/>
    <col min="768" max="768" width="4.28515625" style="33" customWidth="1"/>
    <col min="769" max="769" width="3" style="33" customWidth="1"/>
    <col min="770" max="770" width="5.5703125" style="33" customWidth="1"/>
    <col min="771" max="771" width="4.42578125" style="33" customWidth="1"/>
    <col min="772" max="772" width="6.7109375" style="33" customWidth="1"/>
    <col min="773" max="773" width="4.42578125" style="33" customWidth="1"/>
    <col min="774" max="774" width="4" style="33" customWidth="1"/>
    <col min="775" max="775" width="4.42578125" style="33" customWidth="1"/>
    <col min="776" max="776" width="4" style="33" customWidth="1"/>
    <col min="777" max="777" width="4.42578125" style="33" customWidth="1"/>
    <col min="778" max="778" width="7.28515625" style="33" customWidth="1"/>
    <col min="779" max="779" width="4.42578125" style="33" customWidth="1"/>
    <col min="780" max="780" width="8.42578125" style="33" customWidth="1"/>
    <col min="781" max="781" width="4.42578125" style="33" customWidth="1"/>
    <col min="782" max="782" width="5.85546875" style="33" customWidth="1"/>
    <col min="783" max="783" width="0" style="33" hidden="1" customWidth="1"/>
    <col min="784" max="789" width="1.7109375" style="33" customWidth="1"/>
    <col min="790" max="801" width="0" style="33" hidden="1" customWidth="1"/>
    <col min="802" max="1019" width="9.140625" style="33"/>
    <col min="1020" max="1020" width="4.42578125" style="33" customWidth="1"/>
    <col min="1021" max="1021" width="26.42578125" style="33" customWidth="1"/>
    <col min="1022" max="1022" width="11.7109375" style="33" customWidth="1"/>
    <col min="1023" max="1023" width="4.7109375" style="33" customWidth="1"/>
    <col min="1024" max="1024" width="4.28515625" style="33" customWidth="1"/>
    <col min="1025" max="1025" width="3" style="33" customWidth="1"/>
    <col min="1026" max="1026" width="5.5703125" style="33" customWidth="1"/>
    <col min="1027" max="1027" width="4.42578125" style="33" customWidth="1"/>
    <col min="1028" max="1028" width="6.7109375" style="33" customWidth="1"/>
    <col min="1029" max="1029" width="4.42578125" style="33" customWidth="1"/>
    <col min="1030" max="1030" width="4" style="33" customWidth="1"/>
    <col min="1031" max="1031" width="4.42578125" style="33" customWidth="1"/>
    <col min="1032" max="1032" width="4" style="33" customWidth="1"/>
    <col min="1033" max="1033" width="4.42578125" style="33" customWidth="1"/>
    <col min="1034" max="1034" width="7.28515625" style="33" customWidth="1"/>
    <col min="1035" max="1035" width="4.42578125" style="33" customWidth="1"/>
    <col min="1036" max="1036" width="8.42578125" style="33" customWidth="1"/>
    <col min="1037" max="1037" width="4.42578125" style="33" customWidth="1"/>
    <col min="1038" max="1038" width="5.85546875" style="33" customWidth="1"/>
    <col min="1039" max="1039" width="0" style="33" hidden="1" customWidth="1"/>
    <col min="1040" max="1045" width="1.7109375" style="33" customWidth="1"/>
    <col min="1046" max="1057" width="0" style="33" hidden="1" customWidth="1"/>
    <col min="1058" max="1275" width="9.140625" style="33"/>
    <col min="1276" max="1276" width="4.42578125" style="33" customWidth="1"/>
    <col min="1277" max="1277" width="26.42578125" style="33" customWidth="1"/>
    <col min="1278" max="1278" width="11.7109375" style="33" customWidth="1"/>
    <col min="1279" max="1279" width="4.7109375" style="33" customWidth="1"/>
    <col min="1280" max="1280" width="4.28515625" style="33" customWidth="1"/>
    <col min="1281" max="1281" width="3" style="33" customWidth="1"/>
    <col min="1282" max="1282" width="5.5703125" style="33" customWidth="1"/>
    <col min="1283" max="1283" width="4.42578125" style="33" customWidth="1"/>
    <col min="1284" max="1284" width="6.7109375" style="33" customWidth="1"/>
    <col min="1285" max="1285" width="4.42578125" style="33" customWidth="1"/>
    <col min="1286" max="1286" width="4" style="33" customWidth="1"/>
    <col min="1287" max="1287" width="4.42578125" style="33" customWidth="1"/>
    <col min="1288" max="1288" width="4" style="33" customWidth="1"/>
    <col min="1289" max="1289" width="4.42578125" style="33" customWidth="1"/>
    <col min="1290" max="1290" width="7.28515625" style="33" customWidth="1"/>
    <col min="1291" max="1291" width="4.42578125" style="33" customWidth="1"/>
    <col min="1292" max="1292" width="8.42578125" style="33" customWidth="1"/>
    <col min="1293" max="1293" width="4.42578125" style="33" customWidth="1"/>
    <col min="1294" max="1294" width="5.85546875" style="33" customWidth="1"/>
    <col min="1295" max="1295" width="0" style="33" hidden="1" customWidth="1"/>
    <col min="1296" max="1301" width="1.7109375" style="33" customWidth="1"/>
    <col min="1302" max="1313" width="0" style="33" hidden="1" customWidth="1"/>
    <col min="1314" max="1531" width="9.140625" style="33"/>
    <col min="1532" max="1532" width="4.42578125" style="33" customWidth="1"/>
    <col min="1533" max="1533" width="26.42578125" style="33" customWidth="1"/>
    <col min="1534" max="1534" width="11.7109375" style="33" customWidth="1"/>
    <col min="1535" max="1535" width="4.7109375" style="33" customWidth="1"/>
    <col min="1536" max="1536" width="4.28515625" style="33" customWidth="1"/>
    <col min="1537" max="1537" width="3" style="33" customWidth="1"/>
    <col min="1538" max="1538" width="5.5703125" style="33" customWidth="1"/>
    <col min="1539" max="1539" width="4.42578125" style="33" customWidth="1"/>
    <col min="1540" max="1540" width="6.7109375" style="33" customWidth="1"/>
    <col min="1541" max="1541" width="4.42578125" style="33" customWidth="1"/>
    <col min="1542" max="1542" width="4" style="33" customWidth="1"/>
    <col min="1543" max="1543" width="4.42578125" style="33" customWidth="1"/>
    <col min="1544" max="1544" width="4" style="33" customWidth="1"/>
    <col min="1545" max="1545" width="4.42578125" style="33" customWidth="1"/>
    <col min="1546" max="1546" width="7.28515625" style="33" customWidth="1"/>
    <col min="1547" max="1547" width="4.42578125" style="33" customWidth="1"/>
    <col min="1548" max="1548" width="8.42578125" style="33" customWidth="1"/>
    <col min="1549" max="1549" width="4.42578125" style="33" customWidth="1"/>
    <col min="1550" max="1550" width="5.85546875" style="33" customWidth="1"/>
    <col min="1551" max="1551" width="0" style="33" hidden="1" customWidth="1"/>
    <col min="1552" max="1557" width="1.7109375" style="33" customWidth="1"/>
    <col min="1558" max="1569" width="0" style="33" hidden="1" customWidth="1"/>
    <col min="1570" max="1787" width="9.140625" style="33"/>
    <col min="1788" max="1788" width="4.42578125" style="33" customWidth="1"/>
    <col min="1789" max="1789" width="26.42578125" style="33" customWidth="1"/>
    <col min="1790" max="1790" width="11.7109375" style="33" customWidth="1"/>
    <col min="1791" max="1791" width="4.7109375" style="33" customWidth="1"/>
    <col min="1792" max="1792" width="4.28515625" style="33" customWidth="1"/>
    <col min="1793" max="1793" width="3" style="33" customWidth="1"/>
    <col min="1794" max="1794" width="5.5703125" style="33" customWidth="1"/>
    <col min="1795" max="1795" width="4.42578125" style="33" customWidth="1"/>
    <col min="1796" max="1796" width="6.7109375" style="33" customWidth="1"/>
    <col min="1797" max="1797" width="4.42578125" style="33" customWidth="1"/>
    <col min="1798" max="1798" width="4" style="33" customWidth="1"/>
    <col min="1799" max="1799" width="4.42578125" style="33" customWidth="1"/>
    <col min="1800" max="1800" width="4" style="33" customWidth="1"/>
    <col min="1801" max="1801" width="4.42578125" style="33" customWidth="1"/>
    <col min="1802" max="1802" width="7.28515625" style="33" customWidth="1"/>
    <col min="1803" max="1803" width="4.42578125" style="33" customWidth="1"/>
    <col min="1804" max="1804" width="8.42578125" style="33" customWidth="1"/>
    <col min="1805" max="1805" width="4.42578125" style="33" customWidth="1"/>
    <col min="1806" max="1806" width="5.85546875" style="33" customWidth="1"/>
    <col min="1807" max="1807" width="0" style="33" hidden="1" customWidth="1"/>
    <col min="1808" max="1813" width="1.7109375" style="33" customWidth="1"/>
    <col min="1814" max="1825" width="0" style="33" hidden="1" customWidth="1"/>
    <col min="1826" max="2043" width="9.140625" style="33"/>
    <col min="2044" max="2044" width="4.42578125" style="33" customWidth="1"/>
    <col min="2045" max="2045" width="26.42578125" style="33" customWidth="1"/>
    <col min="2046" max="2046" width="11.7109375" style="33" customWidth="1"/>
    <col min="2047" max="2047" width="4.7109375" style="33" customWidth="1"/>
    <col min="2048" max="2048" width="4.28515625" style="33" customWidth="1"/>
    <col min="2049" max="2049" width="3" style="33" customWidth="1"/>
    <col min="2050" max="2050" width="5.5703125" style="33" customWidth="1"/>
    <col min="2051" max="2051" width="4.42578125" style="33" customWidth="1"/>
    <col min="2052" max="2052" width="6.7109375" style="33" customWidth="1"/>
    <col min="2053" max="2053" width="4.42578125" style="33" customWidth="1"/>
    <col min="2054" max="2054" width="4" style="33" customWidth="1"/>
    <col min="2055" max="2055" width="4.42578125" style="33" customWidth="1"/>
    <col min="2056" max="2056" width="4" style="33" customWidth="1"/>
    <col min="2057" max="2057" width="4.42578125" style="33" customWidth="1"/>
    <col min="2058" max="2058" width="7.28515625" style="33" customWidth="1"/>
    <col min="2059" max="2059" width="4.42578125" style="33" customWidth="1"/>
    <col min="2060" max="2060" width="8.42578125" style="33" customWidth="1"/>
    <col min="2061" max="2061" width="4.42578125" style="33" customWidth="1"/>
    <col min="2062" max="2062" width="5.85546875" style="33" customWidth="1"/>
    <col min="2063" max="2063" width="0" style="33" hidden="1" customWidth="1"/>
    <col min="2064" max="2069" width="1.7109375" style="33" customWidth="1"/>
    <col min="2070" max="2081" width="0" style="33" hidden="1" customWidth="1"/>
    <col min="2082" max="2299" width="9.140625" style="33"/>
    <col min="2300" max="2300" width="4.42578125" style="33" customWidth="1"/>
    <col min="2301" max="2301" width="26.42578125" style="33" customWidth="1"/>
    <col min="2302" max="2302" width="11.7109375" style="33" customWidth="1"/>
    <col min="2303" max="2303" width="4.7109375" style="33" customWidth="1"/>
    <col min="2304" max="2304" width="4.28515625" style="33" customWidth="1"/>
    <col min="2305" max="2305" width="3" style="33" customWidth="1"/>
    <col min="2306" max="2306" width="5.5703125" style="33" customWidth="1"/>
    <col min="2307" max="2307" width="4.42578125" style="33" customWidth="1"/>
    <col min="2308" max="2308" width="6.7109375" style="33" customWidth="1"/>
    <col min="2309" max="2309" width="4.42578125" style="33" customWidth="1"/>
    <col min="2310" max="2310" width="4" style="33" customWidth="1"/>
    <col min="2311" max="2311" width="4.42578125" style="33" customWidth="1"/>
    <col min="2312" max="2312" width="4" style="33" customWidth="1"/>
    <col min="2313" max="2313" width="4.42578125" style="33" customWidth="1"/>
    <col min="2314" max="2314" width="7.28515625" style="33" customWidth="1"/>
    <col min="2315" max="2315" width="4.42578125" style="33" customWidth="1"/>
    <col min="2316" max="2316" width="8.42578125" style="33" customWidth="1"/>
    <col min="2317" max="2317" width="4.42578125" style="33" customWidth="1"/>
    <col min="2318" max="2318" width="5.85546875" style="33" customWidth="1"/>
    <col min="2319" max="2319" width="0" style="33" hidden="1" customWidth="1"/>
    <col min="2320" max="2325" width="1.7109375" style="33" customWidth="1"/>
    <col min="2326" max="2337" width="0" style="33" hidden="1" customWidth="1"/>
    <col min="2338" max="2555" width="9.140625" style="33"/>
    <col min="2556" max="2556" width="4.42578125" style="33" customWidth="1"/>
    <col min="2557" max="2557" width="26.42578125" style="33" customWidth="1"/>
    <col min="2558" max="2558" width="11.7109375" style="33" customWidth="1"/>
    <col min="2559" max="2559" width="4.7109375" style="33" customWidth="1"/>
    <col min="2560" max="2560" width="4.28515625" style="33" customWidth="1"/>
    <col min="2561" max="2561" width="3" style="33" customWidth="1"/>
    <col min="2562" max="2562" width="5.5703125" style="33" customWidth="1"/>
    <col min="2563" max="2563" width="4.42578125" style="33" customWidth="1"/>
    <col min="2564" max="2564" width="6.7109375" style="33" customWidth="1"/>
    <col min="2565" max="2565" width="4.42578125" style="33" customWidth="1"/>
    <col min="2566" max="2566" width="4" style="33" customWidth="1"/>
    <col min="2567" max="2567" width="4.42578125" style="33" customWidth="1"/>
    <col min="2568" max="2568" width="4" style="33" customWidth="1"/>
    <col min="2569" max="2569" width="4.42578125" style="33" customWidth="1"/>
    <col min="2570" max="2570" width="7.28515625" style="33" customWidth="1"/>
    <col min="2571" max="2571" width="4.42578125" style="33" customWidth="1"/>
    <col min="2572" max="2572" width="8.42578125" style="33" customWidth="1"/>
    <col min="2573" max="2573" width="4.42578125" style="33" customWidth="1"/>
    <col min="2574" max="2574" width="5.85546875" style="33" customWidth="1"/>
    <col min="2575" max="2575" width="0" style="33" hidden="1" customWidth="1"/>
    <col min="2576" max="2581" width="1.7109375" style="33" customWidth="1"/>
    <col min="2582" max="2593" width="0" style="33" hidden="1" customWidth="1"/>
    <col min="2594" max="2811" width="9.140625" style="33"/>
    <col min="2812" max="2812" width="4.42578125" style="33" customWidth="1"/>
    <col min="2813" max="2813" width="26.42578125" style="33" customWidth="1"/>
    <col min="2814" max="2814" width="11.7109375" style="33" customWidth="1"/>
    <col min="2815" max="2815" width="4.7109375" style="33" customWidth="1"/>
    <col min="2816" max="2816" width="4.28515625" style="33" customWidth="1"/>
    <col min="2817" max="2817" width="3" style="33" customWidth="1"/>
    <col min="2818" max="2818" width="5.5703125" style="33" customWidth="1"/>
    <col min="2819" max="2819" width="4.42578125" style="33" customWidth="1"/>
    <col min="2820" max="2820" width="6.7109375" style="33" customWidth="1"/>
    <col min="2821" max="2821" width="4.42578125" style="33" customWidth="1"/>
    <col min="2822" max="2822" width="4" style="33" customWidth="1"/>
    <col min="2823" max="2823" width="4.42578125" style="33" customWidth="1"/>
    <col min="2824" max="2824" width="4" style="33" customWidth="1"/>
    <col min="2825" max="2825" width="4.42578125" style="33" customWidth="1"/>
    <col min="2826" max="2826" width="7.28515625" style="33" customWidth="1"/>
    <col min="2827" max="2827" width="4.42578125" style="33" customWidth="1"/>
    <col min="2828" max="2828" width="8.42578125" style="33" customWidth="1"/>
    <col min="2829" max="2829" width="4.42578125" style="33" customWidth="1"/>
    <col min="2830" max="2830" width="5.85546875" style="33" customWidth="1"/>
    <col min="2831" max="2831" width="0" style="33" hidden="1" customWidth="1"/>
    <col min="2832" max="2837" width="1.7109375" style="33" customWidth="1"/>
    <col min="2838" max="2849" width="0" style="33" hidden="1" customWidth="1"/>
    <col min="2850" max="3067" width="9.140625" style="33"/>
    <col min="3068" max="3068" width="4.42578125" style="33" customWidth="1"/>
    <col min="3069" max="3069" width="26.42578125" style="33" customWidth="1"/>
    <col min="3070" max="3070" width="11.7109375" style="33" customWidth="1"/>
    <col min="3071" max="3071" width="4.7109375" style="33" customWidth="1"/>
    <col min="3072" max="3072" width="4.28515625" style="33" customWidth="1"/>
    <col min="3073" max="3073" width="3" style="33" customWidth="1"/>
    <col min="3074" max="3074" width="5.5703125" style="33" customWidth="1"/>
    <col min="3075" max="3075" width="4.42578125" style="33" customWidth="1"/>
    <col min="3076" max="3076" width="6.7109375" style="33" customWidth="1"/>
    <col min="3077" max="3077" width="4.42578125" style="33" customWidth="1"/>
    <col min="3078" max="3078" width="4" style="33" customWidth="1"/>
    <col min="3079" max="3079" width="4.42578125" style="33" customWidth="1"/>
    <col min="3080" max="3080" width="4" style="33" customWidth="1"/>
    <col min="3081" max="3081" width="4.42578125" style="33" customWidth="1"/>
    <col min="3082" max="3082" width="7.28515625" style="33" customWidth="1"/>
    <col min="3083" max="3083" width="4.42578125" style="33" customWidth="1"/>
    <col min="3084" max="3084" width="8.42578125" style="33" customWidth="1"/>
    <col min="3085" max="3085" width="4.42578125" style="33" customWidth="1"/>
    <col min="3086" max="3086" width="5.85546875" style="33" customWidth="1"/>
    <col min="3087" max="3087" width="0" style="33" hidden="1" customWidth="1"/>
    <col min="3088" max="3093" width="1.7109375" style="33" customWidth="1"/>
    <col min="3094" max="3105" width="0" style="33" hidden="1" customWidth="1"/>
    <col min="3106" max="3323" width="9.140625" style="33"/>
    <col min="3324" max="3324" width="4.42578125" style="33" customWidth="1"/>
    <col min="3325" max="3325" width="26.42578125" style="33" customWidth="1"/>
    <col min="3326" max="3326" width="11.7109375" style="33" customWidth="1"/>
    <col min="3327" max="3327" width="4.7109375" style="33" customWidth="1"/>
    <col min="3328" max="3328" width="4.28515625" style="33" customWidth="1"/>
    <col min="3329" max="3329" width="3" style="33" customWidth="1"/>
    <col min="3330" max="3330" width="5.5703125" style="33" customWidth="1"/>
    <col min="3331" max="3331" width="4.42578125" style="33" customWidth="1"/>
    <col min="3332" max="3332" width="6.7109375" style="33" customWidth="1"/>
    <col min="3333" max="3333" width="4.42578125" style="33" customWidth="1"/>
    <col min="3334" max="3334" width="4" style="33" customWidth="1"/>
    <col min="3335" max="3335" width="4.42578125" style="33" customWidth="1"/>
    <col min="3336" max="3336" width="4" style="33" customWidth="1"/>
    <col min="3337" max="3337" width="4.42578125" style="33" customWidth="1"/>
    <col min="3338" max="3338" width="7.28515625" style="33" customWidth="1"/>
    <col min="3339" max="3339" width="4.42578125" style="33" customWidth="1"/>
    <col min="3340" max="3340" width="8.42578125" style="33" customWidth="1"/>
    <col min="3341" max="3341" width="4.42578125" style="33" customWidth="1"/>
    <col min="3342" max="3342" width="5.85546875" style="33" customWidth="1"/>
    <col min="3343" max="3343" width="0" style="33" hidden="1" customWidth="1"/>
    <col min="3344" max="3349" width="1.7109375" style="33" customWidth="1"/>
    <col min="3350" max="3361" width="0" style="33" hidden="1" customWidth="1"/>
    <col min="3362" max="3579" width="9.140625" style="33"/>
    <col min="3580" max="3580" width="4.42578125" style="33" customWidth="1"/>
    <col min="3581" max="3581" width="26.42578125" style="33" customWidth="1"/>
    <col min="3582" max="3582" width="11.7109375" style="33" customWidth="1"/>
    <col min="3583" max="3583" width="4.7109375" style="33" customWidth="1"/>
    <col min="3584" max="3584" width="4.28515625" style="33" customWidth="1"/>
    <col min="3585" max="3585" width="3" style="33" customWidth="1"/>
    <col min="3586" max="3586" width="5.5703125" style="33" customWidth="1"/>
    <col min="3587" max="3587" width="4.42578125" style="33" customWidth="1"/>
    <col min="3588" max="3588" width="6.7109375" style="33" customWidth="1"/>
    <col min="3589" max="3589" width="4.42578125" style="33" customWidth="1"/>
    <col min="3590" max="3590" width="4" style="33" customWidth="1"/>
    <col min="3591" max="3591" width="4.42578125" style="33" customWidth="1"/>
    <col min="3592" max="3592" width="4" style="33" customWidth="1"/>
    <col min="3593" max="3593" width="4.42578125" style="33" customWidth="1"/>
    <col min="3594" max="3594" width="7.28515625" style="33" customWidth="1"/>
    <col min="3595" max="3595" width="4.42578125" style="33" customWidth="1"/>
    <col min="3596" max="3596" width="8.42578125" style="33" customWidth="1"/>
    <col min="3597" max="3597" width="4.42578125" style="33" customWidth="1"/>
    <col min="3598" max="3598" width="5.85546875" style="33" customWidth="1"/>
    <col min="3599" max="3599" width="0" style="33" hidden="1" customWidth="1"/>
    <col min="3600" max="3605" width="1.7109375" style="33" customWidth="1"/>
    <col min="3606" max="3617" width="0" style="33" hidden="1" customWidth="1"/>
    <col min="3618" max="3835" width="9.140625" style="33"/>
    <col min="3836" max="3836" width="4.42578125" style="33" customWidth="1"/>
    <col min="3837" max="3837" width="26.42578125" style="33" customWidth="1"/>
    <col min="3838" max="3838" width="11.7109375" style="33" customWidth="1"/>
    <col min="3839" max="3839" width="4.7109375" style="33" customWidth="1"/>
    <col min="3840" max="3840" width="4.28515625" style="33" customWidth="1"/>
    <col min="3841" max="3841" width="3" style="33" customWidth="1"/>
    <col min="3842" max="3842" width="5.5703125" style="33" customWidth="1"/>
    <col min="3843" max="3843" width="4.42578125" style="33" customWidth="1"/>
    <col min="3844" max="3844" width="6.7109375" style="33" customWidth="1"/>
    <col min="3845" max="3845" width="4.42578125" style="33" customWidth="1"/>
    <col min="3846" max="3846" width="4" style="33" customWidth="1"/>
    <col min="3847" max="3847" width="4.42578125" style="33" customWidth="1"/>
    <col min="3848" max="3848" width="4" style="33" customWidth="1"/>
    <col min="3849" max="3849" width="4.42578125" style="33" customWidth="1"/>
    <col min="3850" max="3850" width="7.28515625" style="33" customWidth="1"/>
    <col min="3851" max="3851" width="4.42578125" style="33" customWidth="1"/>
    <col min="3852" max="3852" width="8.42578125" style="33" customWidth="1"/>
    <col min="3853" max="3853" width="4.42578125" style="33" customWidth="1"/>
    <col min="3854" max="3854" width="5.85546875" style="33" customWidth="1"/>
    <col min="3855" max="3855" width="0" style="33" hidden="1" customWidth="1"/>
    <col min="3856" max="3861" width="1.7109375" style="33" customWidth="1"/>
    <col min="3862" max="3873" width="0" style="33" hidden="1" customWidth="1"/>
    <col min="3874" max="4091" width="9.140625" style="33"/>
    <col min="4092" max="4092" width="4.42578125" style="33" customWidth="1"/>
    <col min="4093" max="4093" width="26.42578125" style="33" customWidth="1"/>
    <col min="4094" max="4094" width="11.7109375" style="33" customWidth="1"/>
    <col min="4095" max="4095" width="4.7109375" style="33" customWidth="1"/>
    <col min="4096" max="4096" width="4.28515625" style="33" customWidth="1"/>
    <col min="4097" max="4097" width="3" style="33" customWidth="1"/>
    <col min="4098" max="4098" width="5.5703125" style="33" customWidth="1"/>
    <col min="4099" max="4099" width="4.42578125" style="33" customWidth="1"/>
    <col min="4100" max="4100" width="6.7109375" style="33" customWidth="1"/>
    <col min="4101" max="4101" width="4.42578125" style="33" customWidth="1"/>
    <col min="4102" max="4102" width="4" style="33" customWidth="1"/>
    <col min="4103" max="4103" width="4.42578125" style="33" customWidth="1"/>
    <col min="4104" max="4104" width="4" style="33" customWidth="1"/>
    <col min="4105" max="4105" width="4.42578125" style="33" customWidth="1"/>
    <col min="4106" max="4106" width="7.28515625" style="33" customWidth="1"/>
    <col min="4107" max="4107" width="4.42578125" style="33" customWidth="1"/>
    <col min="4108" max="4108" width="8.42578125" style="33" customWidth="1"/>
    <col min="4109" max="4109" width="4.42578125" style="33" customWidth="1"/>
    <col min="4110" max="4110" width="5.85546875" style="33" customWidth="1"/>
    <col min="4111" max="4111" width="0" style="33" hidden="1" customWidth="1"/>
    <col min="4112" max="4117" width="1.7109375" style="33" customWidth="1"/>
    <col min="4118" max="4129" width="0" style="33" hidden="1" customWidth="1"/>
    <col min="4130" max="4347" width="9.140625" style="33"/>
    <col min="4348" max="4348" width="4.42578125" style="33" customWidth="1"/>
    <col min="4349" max="4349" width="26.42578125" style="33" customWidth="1"/>
    <col min="4350" max="4350" width="11.7109375" style="33" customWidth="1"/>
    <col min="4351" max="4351" width="4.7109375" style="33" customWidth="1"/>
    <col min="4352" max="4352" width="4.28515625" style="33" customWidth="1"/>
    <col min="4353" max="4353" width="3" style="33" customWidth="1"/>
    <col min="4354" max="4354" width="5.5703125" style="33" customWidth="1"/>
    <col min="4355" max="4355" width="4.42578125" style="33" customWidth="1"/>
    <col min="4356" max="4356" width="6.7109375" style="33" customWidth="1"/>
    <col min="4357" max="4357" width="4.42578125" style="33" customWidth="1"/>
    <col min="4358" max="4358" width="4" style="33" customWidth="1"/>
    <col min="4359" max="4359" width="4.42578125" style="33" customWidth="1"/>
    <col min="4360" max="4360" width="4" style="33" customWidth="1"/>
    <col min="4361" max="4361" width="4.42578125" style="33" customWidth="1"/>
    <col min="4362" max="4362" width="7.28515625" style="33" customWidth="1"/>
    <col min="4363" max="4363" width="4.42578125" style="33" customWidth="1"/>
    <col min="4364" max="4364" width="8.42578125" style="33" customWidth="1"/>
    <col min="4365" max="4365" width="4.42578125" style="33" customWidth="1"/>
    <col min="4366" max="4366" width="5.85546875" style="33" customWidth="1"/>
    <col min="4367" max="4367" width="0" style="33" hidden="1" customWidth="1"/>
    <col min="4368" max="4373" width="1.7109375" style="33" customWidth="1"/>
    <col min="4374" max="4385" width="0" style="33" hidden="1" customWidth="1"/>
    <col min="4386" max="4603" width="9.140625" style="33"/>
    <col min="4604" max="4604" width="4.42578125" style="33" customWidth="1"/>
    <col min="4605" max="4605" width="26.42578125" style="33" customWidth="1"/>
    <col min="4606" max="4606" width="11.7109375" style="33" customWidth="1"/>
    <col min="4607" max="4607" width="4.7109375" style="33" customWidth="1"/>
    <col min="4608" max="4608" width="4.28515625" style="33" customWidth="1"/>
    <col min="4609" max="4609" width="3" style="33" customWidth="1"/>
    <col min="4610" max="4610" width="5.5703125" style="33" customWidth="1"/>
    <col min="4611" max="4611" width="4.42578125" style="33" customWidth="1"/>
    <col min="4612" max="4612" width="6.7109375" style="33" customWidth="1"/>
    <col min="4613" max="4613" width="4.42578125" style="33" customWidth="1"/>
    <col min="4614" max="4614" width="4" style="33" customWidth="1"/>
    <col min="4615" max="4615" width="4.42578125" style="33" customWidth="1"/>
    <col min="4616" max="4616" width="4" style="33" customWidth="1"/>
    <col min="4617" max="4617" width="4.42578125" style="33" customWidth="1"/>
    <col min="4618" max="4618" width="7.28515625" style="33" customWidth="1"/>
    <col min="4619" max="4619" width="4.42578125" style="33" customWidth="1"/>
    <col min="4620" max="4620" width="8.42578125" style="33" customWidth="1"/>
    <col min="4621" max="4621" width="4.42578125" style="33" customWidth="1"/>
    <col min="4622" max="4622" width="5.85546875" style="33" customWidth="1"/>
    <col min="4623" max="4623" width="0" style="33" hidden="1" customWidth="1"/>
    <col min="4624" max="4629" width="1.7109375" style="33" customWidth="1"/>
    <col min="4630" max="4641" width="0" style="33" hidden="1" customWidth="1"/>
    <col min="4642" max="4859" width="9.140625" style="33"/>
    <col min="4860" max="4860" width="4.42578125" style="33" customWidth="1"/>
    <col min="4861" max="4861" width="26.42578125" style="33" customWidth="1"/>
    <col min="4862" max="4862" width="11.7109375" style="33" customWidth="1"/>
    <col min="4863" max="4863" width="4.7109375" style="33" customWidth="1"/>
    <col min="4864" max="4864" width="4.28515625" style="33" customWidth="1"/>
    <col min="4865" max="4865" width="3" style="33" customWidth="1"/>
    <col min="4866" max="4866" width="5.5703125" style="33" customWidth="1"/>
    <col min="4867" max="4867" width="4.42578125" style="33" customWidth="1"/>
    <col min="4868" max="4868" width="6.7109375" style="33" customWidth="1"/>
    <col min="4869" max="4869" width="4.42578125" style="33" customWidth="1"/>
    <col min="4870" max="4870" width="4" style="33" customWidth="1"/>
    <col min="4871" max="4871" width="4.42578125" style="33" customWidth="1"/>
    <col min="4872" max="4872" width="4" style="33" customWidth="1"/>
    <col min="4873" max="4873" width="4.42578125" style="33" customWidth="1"/>
    <col min="4874" max="4874" width="7.28515625" style="33" customWidth="1"/>
    <col min="4875" max="4875" width="4.42578125" style="33" customWidth="1"/>
    <col min="4876" max="4876" width="8.42578125" style="33" customWidth="1"/>
    <col min="4877" max="4877" width="4.42578125" style="33" customWidth="1"/>
    <col min="4878" max="4878" width="5.85546875" style="33" customWidth="1"/>
    <col min="4879" max="4879" width="0" style="33" hidden="1" customWidth="1"/>
    <col min="4880" max="4885" width="1.7109375" style="33" customWidth="1"/>
    <col min="4886" max="4897" width="0" style="33" hidden="1" customWidth="1"/>
    <col min="4898" max="5115" width="9.140625" style="33"/>
    <col min="5116" max="5116" width="4.42578125" style="33" customWidth="1"/>
    <col min="5117" max="5117" width="26.42578125" style="33" customWidth="1"/>
    <col min="5118" max="5118" width="11.7109375" style="33" customWidth="1"/>
    <col min="5119" max="5119" width="4.7109375" style="33" customWidth="1"/>
    <col min="5120" max="5120" width="4.28515625" style="33" customWidth="1"/>
    <col min="5121" max="5121" width="3" style="33" customWidth="1"/>
    <col min="5122" max="5122" width="5.5703125" style="33" customWidth="1"/>
    <col min="5123" max="5123" width="4.42578125" style="33" customWidth="1"/>
    <col min="5124" max="5124" width="6.7109375" style="33" customWidth="1"/>
    <col min="5125" max="5125" width="4.42578125" style="33" customWidth="1"/>
    <col min="5126" max="5126" width="4" style="33" customWidth="1"/>
    <col min="5127" max="5127" width="4.42578125" style="33" customWidth="1"/>
    <col min="5128" max="5128" width="4" style="33" customWidth="1"/>
    <col min="5129" max="5129" width="4.42578125" style="33" customWidth="1"/>
    <col min="5130" max="5130" width="7.28515625" style="33" customWidth="1"/>
    <col min="5131" max="5131" width="4.42578125" style="33" customWidth="1"/>
    <col min="5132" max="5132" width="8.42578125" style="33" customWidth="1"/>
    <col min="5133" max="5133" width="4.42578125" style="33" customWidth="1"/>
    <col min="5134" max="5134" width="5.85546875" style="33" customWidth="1"/>
    <col min="5135" max="5135" width="0" style="33" hidden="1" customWidth="1"/>
    <col min="5136" max="5141" width="1.7109375" style="33" customWidth="1"/>
    <col min="5142" max="5153" width="0" style="33" hidden="1" customWidth="1"/>
    <col min="5154" max="5371" width="9.140625" style="33"/>
    <col min="5372" max="5372" width="4.42578125" style="33" customWidth="1"/>
    <col min="5373" max="5373" width="26.42578125" style="33" customWidth="1"/>
    <col min="5374" max="5374" width="11.7109375" style="33" customWidth="1"/>
    <col min="5375" max="5375" width="4.7109375" style="33" customWidth="1"/>
    <col min="5376" max="5376" width="4.28515625" style="33" customWidth="1"/>
    <col min="5377" max="5377" width="3" style="33" customWidth="1"/>
    <col min="5378" max="5378" width="5.5703125" style="33" customWidth="1"/>
    <col min="5379" max="5379" width="4.42578125" style="33" customWidth="1"/>
    <col min="5380" max="5380" width="6.7109375" style="33" customWidth="1"/>
    <col min="5381" max="5381" width="4.42578125" style="33" customWidth="1"/>
    <col min="5382" max="5382" width="4" style="33" customWidth="1"/>
    <col min="5383" max="5383" width="4.42578125" style="33" customWidth="1"/>
    <col min="5384" max="5384" width="4" style="33" customWidth="1"/>
    <col min="5385" max="5385" width="4.42578125" style="33" customWidth="1"/>
    <col min="5386" max="5386" width="7.28515625" style="33" customWidth="1"/>
    <col min="5387" max="5387" width="4.42578125" style="33" customWidth="1"/>
    <col min="5388" max="5388" width="8.42578125" style="33" customWidth="1"/>
    <col min="5389" max="5389" width="4.42578125" style="33" customWidth="1"/>
    <col min="5390" max="5390" width="5.85546875" style="33" customWidth="1"/>
    <col min="5391" max="5391" width="0" style="33" hidden="1" customWidth="1"/>
    <col min="5392" max="5397" width="1.7109375" style="33" customWidth="1"/>
    <col min="5398" max="5409" width="0" style="33" hidden="1" customWidth="1"/>
    <col min="5410" max="5627" width="9.140625" style="33"/>
    <col min="5628" max="5628" width="4.42578125" style="33" customWidth="1"/>
    <col min="5629" max="5629" width="26.42578125" style="33" customWidth="1"/>
    <col min="5630" max="5630" width="11.7109375" style="33" customWidth="1"/>
    <col min="5631" max="5631" width="4.7109375" style="33" customWidth="1"/>
    <col min="5632" max="5632" width="4.28515625" style="33" customWidth="1"/>
    <col min="5633" max="5633" width="3" style="33" customWidth="1"/>
    <col min="5634" max="5634" width="5.5703125" style="33" customWidth="1"/>
    <col min="5635" max="5635" width="4.42578125" style="33" customWidth="1"/>
    <col min="5636" max="5636" width="6.7109375" style="33" customWidth="1"/>
    <col min="5637" max="5637" width="4.42578125" style="33" customWidth="1"/>
    <col min="5638" max="5638" width="4" style="33" customWidth="1"/>
    <col min="5639" max="5639" width="4.42578125" style="33" customWidth="1"/>
    <col min="5640" max="5640" width="4" style="33" customWidth="1"/>
    <col min="5641" max="5641" width="4.42578125" style="33" customWidth="1"/>
    <col min="5642" max="5642" width="7.28515625" style="33" customWidth="1"/>
    <col min="5643" max="5643" width="4.42578125" style="33" customWidth="1"/>
    <col min="5644" max="5644" width="8.42578125" style="33" customWidth="1"/>
    <col min="5645" max="5645" width="4.42578125" style="33" customWidth="1"/>
    <col min="5646" max="5646" width="5.85546875" style="33" customWidth="1"/>
    <col min="5647" max="5647" width="0" style="33" hidden="1" customWidth="1"/>
    <col min="5648" max="5653" width="1.7109375" style="33" customWidth="1"/>
    <col min="5654" max="5665" width="0" style="33" hidden="1" customWidth="1"/>
    <col min="5666" max="5883" width="9.140625" style="33"/>
    <col min="5884" max="5884" width="4.42578125" style="33" customWidth="1"/>
    <col min="5885" max="5885" width="26.42578125" style="33" customWidth="1"/>
    <col min="5886" max="5886" width="11.7109375" style="33" customWidth="1"/>
    <col min="5887" max="5887" width="4.7109375" style="33" customWidth="1"/>
    <col min="5888" max="5888" width="4.28515625" style="33" customWidth="1"/>
    <col min="5889" max="5889" width="3" style="33" customWidth="1"/>
    <col min="5890" max="5890" width="5.5703125" style="33" customWidth="1"/>
    <col min="5891" max="5891" width="4.42578125" style="33" customWidth="1"/>
    <col min="5892" max="5892" width="6.7109375" style="33" customWidth="1"/>
    <col min="5893" max="5893" width="4.42578125" style="33" customWidth="1"/>
    <col min="5894" max="5894" width="4" style="33" customWidth="1"/>
    <col min="5895" max="5895" width="4.42578125" style="33" customWidth="1"/>
    <col min="5896" max="5896" width="4" style="33" customWidth="1"/>
    <col min="5897" max="5897" width="4.42578125" style="33" customWidth="1"/>
    <col min="5898" max="5898" width="7.28515625" style="33" customWidth="1"/>
    <col min="5899" max="5899" width="4.42578125" style="33" customWidth="1"/>
    <col min="5900" max="5900" width="8.42578125" style="33" customWidth="1"/>
    <col min="5901" max="5901" width="4.42578125" style="33" customWidth="1"/>
    <col min="5902" max="5902" width="5.85546875" style="33" customWidth="1"/>
    <col min="5903" max="5903" width="0" style="33" hidden="1" customWidth="1"/>
    <col min="5904" max="5909" width="1.7109375" style="33" customWidth="1"/>
    <col min="5910" max="5921" width="0" style="33" hidden="1" customWidth="1"/>
    <col min="5922" max="6139" width="9.140625" style="33"/>
    <col min="6140" max="6140" width="4.42578125" style="33" customWidth="1"/>
    <col min="6141" max="6141" width="26.42578125" style="33" customWidth="1"/>
    <col min="6142" max="6142" width="11.7109375" style="33" customWidth="1"/>
    <col min="6143" max="6143" width="4.7109375" style="33" customWidth="1"/>
    <col min="6144" max="6144" width="4.28515625" style="33" customWidth="1"/>
    <col min="6145" max="6145" width="3" style="33" customWidth="1"/>
    <col min="6146" max="6146" width="5.5703125" style="33" customWidth="1"/>
    <col min="6147" max="6147" width="4.42578125" style="33" customWidth="1"/>
    <col min="6148" max="6148" width="6.7109375" style="33" customWidth="1"/>
    <col min="6149" max="6149" width="4.42578125" style="33" customWidth="1"/>
    <col min="6150" max="6150" width="4" style="33" customWidth="1"/>
    <col min="6151" max="6151" width="4.42578125" style="33" customWidth="1"/>
    <col min="6152" max="6152" width="4" style="33" customWidth="1"/>
    <col min="6153" max="6153" width="4.42578125" style="33" customWidth="1"/>
    <col min="6154" max="6154" width="7.28515625" style="33" customWidth="1"/>
    <col min="6155" max="6155" width="4.42578125" style="33" customWidth="1"/>
    <col min="6156" max="6156" width="8.42578125" style="33" customWidth="1"/>
    <col min="6157" max="6157" width="4.42578125" style="33" customWidth="1"/>
    <col min="6158" max="6158" width="5.85546875" style="33" customWidth="1"/>
    <col min="6159" max="6159" width="0" style="33" hidden="1" customWidth="1"/>
    <col min="6160" max="6165" width="1.7109375" style="33" customWidth="1"/>
    <col min="6166" max="6177" width="0" style="33" hidden="1" customWidth="1"/>
    <col min="6178" max="6395" width="9.140625" style="33"/>
    <col min="6396" max="6396" width="4.42578125" style="33" customWidth="1"/>
    <col min="6397" max="6397" width="26.42578125" style="33" customWidth="1"/>
    <col min="6398" max="6398" width="11.7109375" style="33" customWidth="1"/>
    <col min="6399" max="6399" width="4.7109375" style="33" customWidth="1"/>
    <col min="6400" max="6400" width="4.28515625" style="33" customWidth="1"/>
    <col min="6401" max="6401" width="3" style="33" customWidth="1"/>
    <col min="6402" max="6402" width="5.5703125" style="33" customWidth="1"/>
    <col min="6403" max="6403" width="4.42578125" style="33" customWidth="1"/>
    <col min="6404" max="6404" width="6.7109375" style="33" customWidth="1"/>
    <col min="6405" max="6405" width="4.42578125" style="33" customWidth="1"/>
    <col min="6406" max="6406" width="4" style="33" customWidth="1"/>
    <col min="6407" max="6407" width="4.42578125" style="33" customWidth="1"/>
    <col min="6408" max="6408" width="4" style="33" customWidth="1"/>
    <col min="6409" max="6409" width="4.42578125" style="33" customWidth="1"/>
    <col min="6410" max="6410" width="7.28515625" style="33" customWidth="1"/>
    <col min="6411" max="6411" width="4.42578125" style="33" customWidth="1"/>
    <col min="6412" max="6412" width="8.42578125" style="33" customWidth="1"/>
    <col min="6413" max="6413" width="4.42578125" style="33" customWidth="1"/>
    <col min="6414" max="6414" width="5.85546875" style="33" customWidth="1"/>
    <col min="6415" max="6415" width="0" style="33" hidden="1" customWidth="1"/>
    <col min="6416" max="6421" width="1.7109375" style="33" customWidth="1"/>
    <col min="6422" max="6433" width="0" style="33" hidden="1" customWidth="1"/>
    <col min="6434" max="6651" width="9.140625" style="33"/>
    <col min="6652" max="6652" width="4.42578125" style="33" customWidth="1"/>
    <col min="6653" max="6653" width="26.42578125" style="33" customWidth="1"/>
    <col min="6654" max="6654" width="11.7109375" style="33" customWidth="1"/>
    <col min="6655" max="6655" width="4.7109375" style="33" customWidth="1"/>
    <col min="6656" max="6656" width="4.28515625" style="33" customWidth="1"/>
    <col min="6657" max="6657" width="3" style="33" customWidth="1"/>
    <col min="6658" max="6658" width="5.5703125" style="33" customWidth="1"/>
    <col min="6659" max="6659" width="4.42578125" style="33" customWidth="1"/>
    <col min="6660" max="6660" width="6.7109375" style="33" customWidth="1"/>
    <col min="6661" max="6661" width="4.42578125" style="33" customWidth="1"/>
    <col min="6662" max="6662" width="4" style="33" customWidth="1"/>
    <col min="6663" max="6663" width="4.42578125" style="33" customWidth="1"/>
    <col min="6664" max="6664" width="4" style="33" customWidth="1"/>
    <col min="6665" max="6665" width="4.42578125" style="33" customWidth="1"/>
    <col min="6666" max="6666" width="7.28515625" style="33" customWidth="1"/>
    <col min="6667" max="6667" width="4.42578125" style="33" customWidth="1"/>
    <col min="6668" max="6668" width="8.42578125" style="33" customWidth="1"/>
    <col min="6669" max="6669" width="4.42578125" style="33" customWidth="1"/>
    <col min="6670" max="6670" width="5.85546875" style="33" customWidth="1"/>
    <col min="6671" max="6671" width="0" style="33" hidden="1" customWidth="1"/>
    <col min="6672" max="6677" width="1.7109375" style="33" customWidth="1"/>
    <col min="6678" max="6689" width="0" style="33" hidden="1" customWidth="1"/>
    <col min="6690" max="6907" width="9.140625" style="33"/>
    <col min="6908" max="6908" width="4.42578125" style="33" customWidth="1"/>
    <col min="6909" max="6909" width="26.42578125" style="33" customWidth="1"/>
    <col min="6910" max="6910" width="11.7109375" style="33" customWidth="1"/>
    <col min="6911" max="6911" width="4.7109375" style="33" customWidth="1"/>
    <col min="6912" max="6912" width="4.28515625" style="33" customWidth="1"/>
    <col min="6913" max="6913" width="3" style="33" customWidth="1"/>
    <col min="6914" max="6914" width="5.5703125" style="33" customWidth="1"/>
    <col min="6915" max="6915" width="4.42578125" style="33" customWidth="1"/>
    <col min="6916" max="6916" width="6.7109375" style="33" customWidth="1"/>
    <col min="6917" max="6917" width="4.42578125" style="33" customWidth="1"/>
    <col min="6918" max="6918" width="4" style="33" customWidth="1"/>
    <col min="6919" max="6919" width="4.42578125" style="33" customWidth="1"/>
    <col min="6920" max="6920" width="4" style="33" customWidth="1"/>
    <col min="6921" max="6921" width="4.42578125" style="33" customWidth="1"/>
    <col min="6922" max="6922" width="7.28515625" style="33" customWidth="1"/>
    <col min="6923" max="6923" width="4.42578125" style="33" customWidth="1"/>
    <col min="6924" max="6924" width="8.42578125" style="33" customWidth="1"/>
    <col min="6925" max="6925" width="4.42578125" style="33" customWidth="1"/>
    <col min="6926" max="6926" width="5.85546875" style="33" customWidth="1"/>
    <col min="6927" max="6927" width="0" style="33" hidden="1" customWidth="1"/>
    <col min="6928" max="6933" width="1.7109375" style="33" customWidth="1"/>
    <col min="6934" max="6945" width="0" style="33" hidden="1" customWidth="1"/>
    <col min="6946" max="7163" width="9.140625" style="33"/>
    <col min="7164" max="7164" width="4.42578125" style="33" customWidth="1"/>
    <col min="7165" max="7165" width="26.42578125" style="33" customWidth="1"/>
    <col min="7166" max="7166" width="11.7109375" style="33" customWidth="1"/>
    <col min="7167" max="7167" width="4.7109375" style="33" customWidth="1"/>
    <col min="7168" max="7168" width="4.28515625" style="33" customWidth="1"/>
    <col min="7169" max="7169" width="3" style="33" customWidth="1"/>
    <col min="7170" max="7170" width="5.5703125" style="33" customWidth="1"/>
    <col min="7171" max="7171" width="4.42578125" style="33" customWidth="1"/>
    <col min="7172" max="7172" width="6.7109375" style="33" customWidth="1"/>
    <col min="7173" max="7173" width="4.42578125" style="33" customWidth="1"/>
    <col min="7174" max="7174" width="4" style="33" customWidth="1"/>
    <col min="7175" max="7175" width="4.42578125" style="33" customWidth="1"/>
    <col min="7176" max="7176" width="4" style="33" customWidth="1"/>
    <col min="7177" max="7177" width="4.42578125" style="33" customWidth="1"/>
    <col min="7178" max="7178" width="7.28515625" style="33" customWidth="1"/>
    <col min="7179" max="7179" width="4.42578125" style="33" customWidth="1"/>
    <col min="7180" max="7180" width="8.42578125" style="33" customWidth="1"/>
    <col min="7181" max="7181" width="4.42578125" style="33" customWidth="1"/>
    <col min="7182" max="7182" width="5.85546875" style="33" customWidth="1"/>
    <col min="7183" max="7183" width="0" style="33" hidden="1" customWidth="1"/>
    <col min="7184" max="7189" width="1.7109375" style="33" customWidth="1"/>
    <col min="7190" max="7201" width="0" style="33" hidden="1" customWidth="1"/>
    <col min="7202" max="7419" width="9.140625" style="33"/>
    <col min="7420" max="7420" width="4.42578125" style="33" customWidth="1"/>
    <col min="7421" max="7421" width="26.42578125" style="33" customWidth="1"/>
    <col min="7422" max="7422" width="11.7109375" style="33" customWidth="1"/>
    <col min="7423" max="7423" width="4.7109375" style="33" customWidth="1"/>
    <col min="7424" max="7424" width="4.28515625" style="33" customWidth="1"/>
    <col min="7425" max="7425" width="3" style="33" customWidth="1"/>
    <col min="7426" max="7426" width="5.5703125" style="33" customWidth="1"/>
    <col min="7427" max="7427" width="4.42578125" style="33" customWidth="1"/>
    <col min="7428" max="7428" width="6.7109375" style="33" customWidth="1"/>
    <col min="7429" max="7429" width="4.42578125" style="33" customWidth="1"/>
    <col min="7430" max="7430" width="4" style="33" customWidth="1"/>
    <col min="7431" max="7431" width="4.42578125" style="33" customWidth="1"/>
    <col min="7432" max="7432" width="4" style="33" customWidth="1"/>
    <col min="7433" max="7433" width="4.42578125" style="33" customWidth="1"/>
    <col min="7434" max="7434" width="7.28515625" style="33" customWidth="1"/>
    <col min="7435" max="7435" width="4.42578125" style="33" customWidth="1"/>
    <col min="7436" max="7436" width="8.42578125" style="33" customWidth="1"/>
    <col min="7437" max="7437" width="4.42578125" style="33" customWidth="1"/>
    <col min="7438" max="7438" width="5.85546875" style="33" customWidth="1"/>
    <col min="7439" max="7439" width="0" style="33" hidden="1" customWidth="1"/>
    <col min="7440" max="7445" width="1.7109375" style="33" customWidth="1"/>
    <col min="7446" max="7457" width="0" style="33" hidden="1" customWidth="1"/>
    <col min="7458" max="7675" width="9.140625" style="33"/>
    <col min="7676" max="7676" width="4.42578125" style="33" customWidth="1"/>
    <col min="7677" max="7677" width="26.42578125" style="33" customWidth="1"/>
    <col min="7678" max="7678" width="11.7109375" style="33" customWidth="1"/>
    <col min="7679" max="7679" width="4.7109375" style="33" customWidth="1"/>
    <col min="7680" max="7680" width="4.28515625" style="33" customWidth="1"/>
    <col min="7681" max="7681" width="3" style="33" customWidth="1"/>
    <col min="7682" max="7682" width="5.5703125" style="33" customWidth="1"/>
    <col min="7683" max="7683" width="4.42578125" style="33" customWidth="1"/>
    <col min="7684" max="7684" width="6.7109375" style="33" customWidth="1"/>
    <col min="7685" max="7685" width="4.42578125" style="33" customWidth="1"/>
    <col min="7686" max="7686" width="4" style="33" customWidth="1"/>
    <col min="7687" max="7687" width="4.42578125" style="33" customWidth="1"/>
    <col min="7688" max="7688" width="4" style="33" customWidth="1"/>
    <col min="7689" max="7689" width="4.42578125" style="33" customWidth="1"/>
    <col min="7690" max="7690" width="7.28515625" style="33" customWidth="1"/>
    <col min="7691" max="7691" width="4.42578125" style="33" customWidth="1"/>
    <col min="7692" max="7692" width="8.42578125" style="33" customWidth="1"/>
    <col min="7693" max="7693" width="4.42578125" style="33" customWidth="1"/>
    <col min="7694" max="7694" width="5.85546875" style="33" customWidth="1"/>
    <col min="7695" max="7695" width="0" style="33" hidden="1" customWidth="1"/>
    <col min="7696" max="7701" width="1.7109375" style="33" customWidth="1"/>
    <col min="7702" max="7713" width="0" style="33" hidden="1" customWidth="1"/>
    <col min="7714" max="7931" width="9.140625" style="33"/>
    <col min="7932" max="7932" width="4.42578125" style="33" customWidth="1"/>
    <col min="7933" max="7933" width="26.42578125" style="33" customWidth="1"/>
    <col min="7934" max="7934" width="11.7109375" style="33" customWidth="1"/>
    <col min="7935" max="7935" width="4.7109375" style="33" customWidth="1"/>
    <col min="7936" max="7936" width="4.28515625" style="33" customWidth="1"/>
    <col min="7937" max="7937" width="3" style="33" customWidth="1"/>
    <col min="7938" max="7938" width="5.5703125" style="33" customWidth="1"/>
    <col min="7939" max="7939" width="4.42578125" style="33" customWidth="1"/>
    <col min="7940" max="7940" width="6.7109375" style="33" customWidth="1"/>
    <col min="7941" max="7941" width="4.42578125" style="33" customWidth="1"/>
    <col min="7942" max="7942" width="4" style="33" customWidth="1"/>
    <col min="7943" max="7943" width="4.42578125" style="33" customWidth="1"/>
    <col min="7944" max="7944" width="4" style="33" customWidth="1"/>
    <col min="7945" max="7945" width="4.42578125" style="33" customWidth="1"/>
    <col min="7946" max="7946" width="7.28515625" style="33" customWidth="1"/>
    <col min="7947" max="7947" width="4.42578125" style="33" customWidth="1"/>
    <col min="7948" max="7948" width="8.42578125" style="33" customWidth="1"/>
    <col min="7949" max="7949" width="4.42578125" style="33" customWidth="1"/>
    <col min="7950" max="7950" width="5.85546875" style="33" customWidth="1"/>
    <col min="7951" max="7951" width="0" style="33" hidden="1" customWidth="1"/>
    <col min="7952" max="7957" width="1.7109375" style="33" customWidth="1"/>
    <col min="7958" max="7969" width="0" style="33" hidden="1" customWidth="1"/>
    <col min="7970" max="8187" width="9.140625" style="33"/>
    <col min="8188" max="8188" width="4.42578125" style="33" customWidth="1"/>
    <col min="8189" max="8189" width="26.42578125" style="33" customWidth="1"/>
    <col min="8190" max="8190" width="11.7109375" style="33" customWidth="1"/>
    <col min="8191" max="8191" width="4.7109375" style="33" customWidth="1"/>
    <col min="8192" max="8192" width="4.28515625" style="33" customWidth="1"/>
    <col min="8193" max="8193" width="3" style="33" customWidth="1"/>
    <col min="8194" max="8194" width="5.5703125" style="33" customWidth="1"/>
    <col min="8195" max="8195" width="4.42578125" style="33" customWidth="1"/>
    <col min="8196" max="8196" width="6.7109375" style="33" customWidth="1"/>
    <col min="8197" max="8197" width="4.42578125" style="33" customWidth="1"/>
    <col min="8198" max="8198" width="4" style="33" customWidth="1"/>
    <col min="8199" max="8199" width="4.42578125" style="33" customWidth="1"/>
    <col min="8200" max="8200" width="4" style="33" customWidth="1"/>
    <col min="8201" max="8201" width="4.42578125" style="33" customWidth="1"/>
    <col min="8202" max="8202" width="7.28515625" style="33" customWidth="1"/>
    <col min="8203" max="8203" width="4.42578125" style="33" customWidth="1"/>
    <col min="8204" max="8204" width="8.42578125" style="33" customWidth="1"/>
    <col min="8205" max="8205" width="4.42578125" style="33" customWidth="1"/>
    <col min="8206" max="8206" width="5.85546875" style="33" customWidth="1"/>
    <col min="8207" max="8207" width="0" style="33" hidden="1" customWidth="1"/>
    <col min="8208" max="8213" width="1.7109375" style="33" customWidth="1"/>
    <col min="8214" max="8225" width="0" style="33" hidden="1" customWidth="1"/>
    <col min="8226" max="8443" width="9.140625" style="33"/>
    <col min="8444" max="8444" width="4.42578125" style="33" customWidth="1"/>
    <col min="8445" max="8445" width="26.42578125" style="33" customWidth="1"/>
    <col min="8446" max="8446" width="11.7109375" style="33" customWidth="1"/>
    <col min="8447" max="8447" width="4.7109375" style="33" customWidth="1"/>
    <col min="8448" max="8448" width="4.28515625" style="33" customWidth="1"/>
    <col min="8449" max="8449" width="3" style="33" customWidth="1"/>
    <col min="8450" max="8450" width="5.5703125" style="33" customWidth="1"/>
    <col min="8451" max="8451" width="4.42578125" style="33" customWidth="1"/>
    <col min="8452" max="8452" width="6.7109375" style="33" customWidth="1"/>
    <col min="8453" max="8453" width="4.42578125" style="33" customWidth="1"/>
    <col min="8454" max="8454" width="4" style="33" customWidth="1"/>
    <col min="8455" max="8455" width="4.42578125" style="33" customWidth="1"/>
    <col min="8456" max="8456" width="4" style="33" customWidth="1"/>
    <col min="8457" max="8457" width="4.42578125" style="33" customWidth="1"/>
    <col min="8458" max="8458" width="7.28515625" style="33" customWidth="1"/>
    <col min="8459" max="8459" width="4.42578125" style="33" customWidth="1"/>
    <col min="8460" max="8460" width="8.42578125" style="33" customWidth="1"/>
    <col min="8461" max="8461" width="4.42578125" style="33" customWidth="1"/>
    <col min="8462" max="8462" width="5.85546875" style="33" customWidth="1"/>
    <col min="8463" max="8463" width="0" style="33" hidden="1" customWidth="1"/>
    <col min="8464" max="8469" width="1.7109375" style="33" customWidth="1"/>
    <col min="8470" max="8481" width="0" style="33" hidden="1" customWidth="1"/>
    <col min="8482" max="8699" width="9.140625" style="33"/>
    <col min="8700" max="8700" width="4.42578125" style="33" customWidth="1"/>
    <col min="8701" max="8701" width="26.42578125" style="33" customWidth="1"/>
    <col min="8702" max="8702" width="11.7109375" style="33" customWidth="1"/>
    <col min="8703" max="8703" width="4.7109375" style="33" customWidth="1"/>
    <col min="8704" max="8704" width="4.28515625" style="33" customWidth="1"/>
    <col min="8705" max="8705" width="3" style="33" customWidth="1"/>
    <col min="8706" max="8706" width="5.5703125" style="33" customWidth="1"/>
    <col min="8707" max="8707" width="4.42578125" style="33" customWidth="1"/>
    <col min="8708" max="8708" width="6.7109375" style="33" customWidth="1"/>
    <col min="8709" max="8709" width="4.42578125" style="33" customWidth="1"/>
    <col min="8710" max="8710" width="4" style="33" customWidth="1"/>
    <col min="8711" max="8711" width="4.42578125" style="33" customWidth="1"/>
    <col min="8712" max="8712" width="4" style="33" customWidth="1"/>
    <col min="8713" max="8713" width="4.42578125" style="33" customWidth="1"/>
    <col min="8714" max="8714" width="7.28515625" style="33" customWidth="1"/>
    <col min="8715" max="8715" width="4.42578125" style="33" customWidth="1"/>
    <col min="8716" max="8716" width="8.42578125" style="33" customWidth="1"/>
    <col min="8717" max="8717" width="4.42578125" style="33" customWidth="1"/>
    <col min="8718" max="8718" width="5.85546875" style="33" customWidth="1"/>
    <col min="8719" max="8719" width="0" style="33" hidden="1" customWidth="1"/>
    <col min="8720" max="8725" width="1.7109375" style="33" customWidth="1"/>
    <col min="8726" max="8737" width="0" style="33" hidden="1" customWidth="1"/>
    <col min="8738" max="8955" width="9.140625" style="33"/>
    <col min="8956" max="8956" width="4.42578125" style="33" customWidth="1"/>
    <col min="8957" max="8957" width="26.42578125" style="33" customWidth="1"/>
    <col min="8958" max="8958" width="11.7109375" style="33" customWidth="1"/>
    <col min="8959" max="8959" width="4.7109375" style="33" customWidth="1"/>
    <col min="8960" max="8960" width="4.28515625" style="33" customWidth="1"/>
    <col min="8961" max="8961" width="3" style="33" customWidth="1"/>
    <col min="8962" max="8962" width="5.5703125" style="33" customWidth="1"/>
    <col min="8963" max="8963" width="4.42578125" style="33" customWidth="1"/>
    <col min="8964" max="8964" width="6.7109375" style="33" customWidth="1"/>
    <col min="8965" max="8965" width="4.42578125" style="33" customWidth="1"/>
    <col min="8966" max="8966" width="4" style="33" customWidth="1"/>
    <col min="8967" max="8967" width="4.42578125" style="33" customWidth="1"/>
    <col min="8968" max="8968" width="4" style="33" customWidth="1"/>
    <col min="8969" max="8969" width="4.42578125" style="33" customWidth="1"/>
    <col min="8970" max="8970" width="7.28515625" style="33" customWidth="1"/>
    <col min="8971" max="8971" width="4.42578125" style="33" customWidth="1"/>
    <col min="8972" max="8972" width="8.42578125" style="33" customWidth="1"/>
    <col min="8973" max="8973" width="4.42578125" style="33" customWidth="1"/>
    <col min="8974" max="8974" width="5.85546875" style="33" customWidth="1"/>
    <col min="8975" max="8975" width="0" style="33" hidden="1" customWidth="1"/>
    <col min="8976" max="8981" width="1.7109375" style="33" customWidth="1"/>
    <col min="8982" max="8993" width="0" style="33" hidden="1" customWidth="1"/>
    <col min="8994" max="9211" width="9.140625" style="33"/>
    <col min="9212" max="9212" width="4.42578125" style="33" customWidth="1"/>
    <col min="9213" max="9213" width="26.42578125" style="33" customWidth="1"/>
    <col min="9214" max="9214" width="11.7109375" style="33" customWidth="1"/>
    <col min="9215" max="9215" width="4.7109375" style="33" customWidth="1"/>
    <col min="9216" max="9216" width="4.28515625" style="33" customWidth="1"/>
    <col min="9217" max="9217" width="3" style="33" customWidth="1"/>
    <col min="9218" max="9218" width="5.5703125" style="33" customWidth="1"/>
    <col min="9219" max="9219" width="4.42578125" style="33" customWidth="1"/>
    <col min="9220" max="9220" width="6.7109375" style="33" customWidth="1"/>
    <col min="9221" max="9221" width="4.42578125" style="33" customWidth="1"/>
    <col min="9222" max="9222" width="4" style="33" customWidth="1"/>
    <col min="9223" max="9223" width="4.42578125" style="33" customWidth="1"/>
    <col min="9224" max="9224" width="4" style="33" customWidth="1"/>
    <col min="9225" max="9225" width="4.42578125" style="33" customWidth="1"/>
    <col min="9226" max="9226" width="7.28515625" style="33" customWidth="1"/>
    <col min="9227" max="9227" width="4.42578125" style="33" customWidth="1"/>
    <col min="9228" max="9228" width="8.42578125" style="33" customWidth="1"/>
    <col min="9229" max="9229" width="4.42578125" style="33" customWidth="1"/>
    <col min="9230" max="9230" width="5.85546875" style="33" customWidth="1"/>
    <col min="9231" max="9231" width="0" style="33" hidden="1" customWidth="1"/>
    <col min="9232" max="9237" width="1.7109375" style="33" customWidth="1"/>
    <col min="9238" max="9249" width="0" style="33" hidden="1" customWidth="1"/>
    <col min="9250" max="9467" width="9.140625" style="33"/>
    <col min="9468" max="9468" width="4.42578125" style="33" customWidth="1"/>
    <col min="9469" max="9469" width="26.42578125" style="33" customWidth="1"/>
    <col min="9470" max="9470" width="11.7109375" style="33" customWidth="1"/>
    <col min="9471" max="9471" width="4.7109375" style="33" customWidth="1"/>
    <col min="9472" max="9472" width="4.28515625" style="33" customWidth="1"/>
    <col min="9473" max="9473" width="3" style="33" customWidth="1"/>
    <col min="9474" max="9474" width="5.5703125" style="33" customWidth="1"/>
    <col min="9475" max="9475" width="4.42578125" style="33" customWidth="1"/>
    <col min="9476" max="9476" width="6.7109375" style="33" customWidth="1"/>
    <col min="9477" max="9477" width="4.42578125" style="33" customWidth="1"/>
    <col min="9478" max="9478" width="4" style="33" customWidth="1"/>
    <col min="9479" max="9479" width="4.42578125" style="33" customWidth="1"/>
    <col min="9480" max="9480" width="4" style="33" customWidth="1"/>
    <col min="9481" max="9481" width="4.42578125" style="33" customWidth="1"/>
    <col min="9482" max="9482" width="7.28515625" style="33" customWidth="1"/>
    <col min="9483" max="9483" width="4.42578125" style="33" customWidth="1"/>
    <col min="9484" max="9484" width="8.42578125" style="33" customWidth="1"/>
    <col min="9485" max="9485" width="4.42578125" style="33" customWidth="1"/>
    <col min="9486" max="9486" width="5.85546875" style="33" customWidth="1"/>
    <col min="9487" max="9487" width="0" style="33" hidden="1" customWidth="1"/>
    <col min="9488" max="9493" width="1.7109375" style="33" customWidth="1"/>
    <col min="9494" max="9505" width="0" style="33" hidden="1" customWidth="1"/>
    <col min="9506" max="9723" width="9.140625" style="33"/>
    <col min="9724" max="9724" width="4.42578125" style="33" customWidth="1"/>
    <col min="9725" max="9725" width="26.42578125" style="33" customWidth="1"/>
    <col min="9726" max="9726" width="11.7109375" style="33" customWidth="1"/>
    <col min="9727" max="9727" width="4.7109375" style="33" customWidth="1"/>
    <col min="9728" max="9728" width="4.28515625" style="33" customWidth="1"/>
    <col min="9729" max="9729" width="3" style="33" customWidth="1"/>
    <col min="9730" max="9730" width="5.5703125" style="33" customWidth="1"/>
    <col min="9731" max="9731" width="4.42578125" style="33" customWidth="1"/>
    <col min="9732" max="9732" width="6.7109375" style="33" customWidth="1"/>
    <col min="9733" max="9733" width="4.42578125" style="33" customWidth="1"/>
    <col min="9734" max="9734" width="4" style="33" customWidth="1"/>
    <col min="9735" max="9735" width="4.42578125" style="33" customWidth="1"/>
    <col min="9736" max="9736" width="4" style="33" customWidth="1"/>
    <col min="9737" max="9737" width="4.42578125" style="33" customWidth="1"/>
    <col min="9738" max="9738" width="7.28515625" style="33" customWidth="1"/>
    <col min="9739" max="9739" width="4.42578125" style="33" customWidth="1"/>
    <col min="9740" max="9740" width="8.42578125" style="33" customWidth="1"/>
    <col min="9741" max="9741" width="4.42578125" style="33" customWidth="1"/>
    <col min="9742" max="9742" width="5.85546875" style="33" customWidth="1"/>
    <col min="9743" max="9743" width="0" style="33" hidden="1" customWidth="1"/>
    <col min="9744" max="9749" width="1.7109375" style="33" customWidth="1"/>
    <col min="9750" max="9761" width="0" style="33" hidden="1" customWidth="1"/>
    <col min="9762" max="9979" width="9.140625" style="33"/>
    <col min="9980" max="9980" width="4.42578125" style="33" customWidth="1"/>
    <col min="9981" max="9981" width="26.42578125" style="33" customWidth="1"/>
    <col min="9982" max="9982" width="11.7109375" style="33" customWidth="1"/>
    <col min="9983" max="9983" width="4.7109375" style="33" customWidth="1"/>
    <col min="9984" max="9984" width="4.28515625" style="33" customWidth="1"/>
    <col min="9985" max="9985" width="3" style="33" customWidth="1"/>
    <col min="9986" max="9986" width="5.5703125" style="33" customWidth="1"/>
    <col min="9987" max="9987" width="4.42578125" style="33" customWidth="1"/>
    <col min="9988" max="9988" width="6.7109375" style="33" customWidth="1"/>
    <col min="9989" max="9989" width="4.42578125" style="33" customWidth="1"/>
    <col min="9990" max="9990" width="4" style="33" customWidth="1"/>
    <col min="9991" max="9991" width="4.42578125" style="33" customWidth="1"/>
    <col min="9992" max="9992" width="4" style="33" customWidth="1"/>
    <col min="9993" max="9993" width="4.42578125" style="33" customWidth="1"/>
    <col min="9994" max="9994" width="7.28515625" style="33" customWidth="1"/>
    <col min="9995" max="9995" width="4.42578125" style="33" customWidth="1"/>
    <col min="9996" max="9996" width="8.42578125" style="33" customWidth="1"/>
    <col min="9997" max="9997" width="4.42578125" style="33" customWidth="1"/>
    <col min="9998" max="9998" width="5.85546875" style="33" customWidth="1"/>
    <col min="9999" max="9999" width="0" style="33" hidden="1" customWidth="1"/>
    <col min="10000" max="10005" width="1.7109375" style="33" customWidth="1"/>
    <col min="10006" max="10017" width="0" style="33" hidden="1" customWidth="1"/>
    <col min="10018" max="10235" width="9.140625" style="33"/>
    <col min="10236" max="10236" width="4.42578125" style="33" customWidth="1"/>
    <col min="10237" max="10237" width="26.42578125" style="33" customWidth="1"/>
    <col min="10238" max="10238" width="11.7109375" style="33" customWidth="1"/>
    <col min="10239" max="10239" width="4.7109375" style="33" customWidth="1"/>
    <col min="10240" max="10240" width="4.28515625" style="33" customWidth="1"/>
    <col min="10241" max="10241" width="3" style="33" customWidth="1"/>
    <col min="10242" max="10242" width="5.5703125" style="33" customWidth="1"/>
    <col min="10243" max="10243" width="4.42578125" style="33" customWidth="1"/>
    <col min="10244" max="10244" width="6.7109375" style="33" customWidth="1"/>
    <col min="10245" max="10245" width="4.42578125" style="33" customWidth="1"/>
    <col min="10246" max="10246" width="4" style="33" customWidth="1"/>
    <col min="10247" max="10247" width="4.42578125" style="33" customWidth="1"/>
    <col min="10248" max="10248" width="4" style="33" customWidth="1"/>
    <col min="10249" max="10249" width="4.42578125" style="33" customWidth="1"/>
    <col min="10250" max="10250" width="7.28515625" style="33" customWidth="1"/>
    <col min="10251" max="10251" width="4.42578125" style="33" customWidth="1"/>
    <col min="10252" max="10252" width="8.42578125" style="33" customWidth="1"/>
    <col min="10253" max="10253" width="4.42578125" style="33" customWidth="1"/>
    <col min="10254" max="10254" width="5.85546875" style="33" customWidth="1"/>
    <col min="10255" max="10255" width="0" style="33" hidden="1" customWidth="1"/>
    <col min="10256" max="10261" width="1.7109375" style="33" customWidth="1"/>
    <col min="10262" max="10273" width="0" style="33" hidden="1" customWidth="1"/>
    <col min="10274" max="10491" width="9.140625" style="33"/>
    <col min="10492" max="10492" width="4.42578125" style="33" customWidth="1"/>
    <col min="10493" max="10493" width="26.42578125" style="33" customWidth="1"/>
    <col min="10494" max="10494" width="11.7109375" style="33" customWidth="1"/>
    <col min="10495" max="10495" width="4.7109375" style="33" customWidth="1"/>
    <col min="10496" max="10496" width="4.28515625" style="33" customWidth="1"/>
    <col min="10497" max="10497" width="3" style="33" customWidth="1"/>
    <col min="10498" max="10498" width="5.5703125" style="33" customWidth="1"/>
    <col min="10499" max="10499" width="4.42578125" style="33" customWidth="1"/>
    <col min="10500" max="10500" width="6.7109375" style="33" customWidth="1"/>
    <col min="10501" max="10501" width="4.42578125" style="33" customWidth="1"/>
    <col min="10502" max="10502" width="4" style="33" customWidth="1"/>
    <col min="10503" max="10503" width="4.42578125" style="33" customWidth="1"/>
    <col min="10504" max="10504" width="4" style="33" customWidth="1"/>
    <col min="10505" max="10505" width="4.42578125" style="33" customWidth="1"/>
    <col min="10506" max="10506" width="7.28515625" style="33" customWidth="1"/>
    <col min="10507" max="10507" width="4.42578125" style="33" customWidth="1"/>
    <col min="10508" max="10508" width="8.42578125" style="33" customWidth="1"/>
    <col min="10509" max="10509" width="4.42578125" style="33" customWidth="1"/>
    <col min="10510" max="10510" width="5.85546875" style="33" customWidth="1"/>
    <col min="10511" max="10511" width="0" style="33" hidden="1" customWidth="1"/>
    <col min="10512" max="10517" width="1.7109375" style="33" customWidth="1"/>
    <col min="10518" max="10529" width="0" style="33" hidden="1" customWidth="1"/>
    <col min="10530" max="10747" width="9.140625" style="33"/>
    <col min="10748" max="10748" width="4.42578125" style="33" customWidth="1"/>
    <col min="10749" max="10749" width="26.42578125" style="33" customWidth="1"/>
    <col min="10750" max="10750" width="11.7109375" style="33" customWidth="1"/>
    <col min="10751" max="10751" width="4.7109375" style="33" customWidth="1"/>
    <col min="10752" max="10752" width="4.28515625" style="33" customWidth="1"/>
    <col min="10753" max="10753" width="3" style="33" customWidth="1"/>
    <col min="10754" max="10754" width="5.5703125" style="33" customWidth="1"/>
    <col min="10755" max="10755" width="4.42578125" style="33" customWidth="1"/>
    <col min="10756" max="10756" width="6.7109375" style="33" customWidth="1"/>
    <col min="10757" max="10757" width="4.42578125" style="33" customWidth="1"/>
    <col min="10758" max="10758" width="4" style="33" customWidth="1"/>
    <col min="10759" max="10759" width="4.42578125" style="33" customWidth="1"/>
    <col min="10760" max="10760" width="4" style="33" customWidth="1"/>
    <col min="10761" max="10761" width="4.42578125" style="33" customWidth="1"/>
    <col min="10762" max="10762" width="7.28515625" style="33" customWidth="1"/>
    <col min="10763" max="10763" width="4.42578125" style="33" customWidth="1"/>
    <col min="10764" max="10764" width="8.42578125" style="33" customWidth="1"/>
    <col min="10765" max="10765" width="4.42578125" style="33" customWidth="1"/>
    <col min="10766" max="10766" width="5.85546875" style="33" customWidth="1"/>
    <col min="10767" max="10767" width="0" style="33" hidden="1" customWidth="1"/>
    <col min="10768" max="10773" width="1.7109375" style="33" customWidth="1"/>
    <col min="10774" max="10785" width="0" style="33" hidden="1" customWidth="1"/>
    <col min="10786" max="11003" width="9.140625" style="33"/>
    <col min="11004" max="11004" width="4.42578125" style="33" customWidth="1"/>
    <col min="11005" max="11005" width="26.42578125" style="33" customWidth="1"/>
    <col min="11006" max="11006" width="11.7109375" style="33" customWidth="1"/>
    <col min="11007" max="11007" width="4.7109375" style="33" customWidth="1"/>
    <col min="11008" max="11008" width="4.28515625" style="33" customWidth="1"/>
    <col min="11009" max="11009" width="3" style="33" customWidth="1"/>
    <col min="11010" max="11010" width="5.5703125" style="33" customWidth="1"/>
    <col min="11011" max="11011" width="4.42578125" style="33" customWidth="1"/>
    <col min="11012" max="11012" width="6.7109375" style="33" customWidth="1"/>
    <col min="11013" max="11013" width="4.42578125" style="33" customWidth="1"/>
    <col min="11014" max="11014" width="4" style="33" customWidth="1"/>
    <col min="11015" max="11015" width="4.42578125" style="33" customWidth="1"/>
    <col min="11016" max="11016" width="4" style="33" customWidth="1"/>
    <col min="11017" max="11017" width="4.42578125" style="33" customWidth="1"/>
    <col min="11018" max="11018" width="7.28515625" style="33" customWidth="1"/>
    <col min="11019" max="11019" width="4.42578125" style="33" customWidth="1"/>
    <col min="11020" max="11020" width="8.42578125" style="33" customWidth="1"/>
    <col min="11021" max="11021" width="4.42578125" style="33" customWidth="1"/>
    <col min="11022" max="11022" width="5.85546875" style="33" customWidth="1"/>
    <col min="11023" max="11023" width="0" style="33" hidden="1" customWidth="1"/>
    <col min="11024" max="11029" width="1.7109375" style="33" customWidth="1"/>
    <col min="11030" max="11041" width="0" style="33" hidden="1" customWidth="1"/>
    <col min="11042" max="11259" width="9.140625" style="33"/>
    <col min="11260" max="11260" width="4.42578125" style="33" customWidth="1"/>
    <col min="11261" max="11261" width="26.42578125" style="33" customWidth="1"/>
    <col min="11262" max="11262" width="11.7109375" style="33" customWidth="1"/>
    <col min="11263" max="11263" width="4.7109375" style="33" customWidth="1"/>
    <col min="11264" max="11264" width="4.28515625" style="33" customWidth="1"/>
    <col min="11265" max="11265" width="3" style="33" customWidth="1"/>
    <col min="11266" max="11266" width="5.5703125" style="33" customWidth="1"/>
    <col min="11267" max="11267" width="4.42578125" style="33" customWidth="1"/>
    <col min="11268" max="11268" width="6.7109375" style="33" customWidth="1"/>
    <col min="11269" max="11269" width="4.42578125" style="33" customWidth="1"/>
    <col min="11270" max="11270" width="4" style="33" customWidth="1"/>
    <col min="11271" max="11271" width="4.42578125" style="33" customWidth="1"/>
    <col min="11272" max="11272" width="4" style="33" customWidth="1"/>
    <col min="11273" max="11273" width="4.42578125" style="33" customWidth="1"/>
    <col min="11274" max="11274" width="7.28515625" style="33" customWidth="1"/>
    <col min="11275" max="11275" width="4.42578125" style="33" customWidth="1"/>
    <col min="11276" max="11276" width="8.42578125" style="33" customWidth="1"/>
    <col min="11277" max="11277" width="4.42578125" style="33" customWidth="1"/>
    <col min="11278" max="11278" width="5.85546875" style="33" customWidth="1"/>
    <col min="11279" max="11279" width="0" style="33" hidden="1" customWidth="1"/>
    <col min="11280" max="11285" width="1.7109375" style="33" customWidth="1"/>
    <col min="11286" max="11297" width="0" style="33" hidden="1" customWidth="1"/>
    <col min="11298" max="11515" width="9.140625" style="33"/>
    <col min="11516" max="11516" width="4.42578125" style="33" customWidth="1"/>
    <col min="11517" max="11517" width="26.42578125" style="33" customWidth="1"/>
    <col min="11518" max="11518" width="11.7109375" style="33" customWidth="1"/>
    <col min="11519" max="11519" width="4.7109375" style="33" customWidth="1"/>
    <col min="11520" max="11520" width="4.28515625" style="33" customWidth="1"/>
    <col min="11521" max="11521" width="3" style="33" customWidth="1"/>
    <col min="11522" max="11522" width="5.5703125" style="33" customWidth="1"/>
    <col min="11523" max="11523" width="4.42578125" style="33" customWidth="1"/>
    <col min="11524" max="11524" width="6.7109375" style="33" customWidth="1"/>
    <col min="11525" max="11525" width="4.42578125" style="33" customWidth="1"/>
    <col min="11526" max="11526" width="4" style="33" customWidth="1"/>
    <col min="11527" max="11527" width="4.42578125" style="33" customWidth="1"/>
    <col min="11528" max="11528" width="4" style="33" customWidth="1"/>
    <col min="11529" max="11529" width="4.42578125" style="33" customWidth="1"/>
    <col min="11530" max="11530" width="7.28515625" style="33" customWidth="1"/>
    <col min="11531" max="11531" width="4.42578125" style="33" customWidth="1"/>
    <col min="11532" max="11532" width="8.42578125" style="33" customWidth="1"/>
    <col min="11533" max="11533" width="4.42578125" style="33" customWidth="1"/>
    <col min="11534" max="11534" width="5.85546875" style="33" customWidth="1"/>
    <col min="11535" max="11535" width="0" style="33" hidden="1" customWidth="1"/>
    <col min="11536" max="11541" width="1.7109375" style="33" customWidth="1"/>
    <col min="11542" max="11553" width="0" style="33" hidden="1" customWidth="1"/>
    <col min="11554" max="11771" width="9.140625" style="33"/>
    <col min="11772" max="11772" width="4.42578125" style="33" customWidth="1"/>
    <col min="11773" max="11773" width="26.42578125" style="33" customWidth="1"/>
    <col min="11774" max="11774" width="11.7109375" style="33" customWidth="1"/>
    <col min="11775" max="11775" width="4.7109375" style="33" customWidth="1"/>
    <col min="11776" max="11776" width="4.28515625" style="33" customWidth="1"/>
    <col min="11777" max="11777" width="3" style="33" customWidth="1"/>
    <col min="11778" max="11778" width="5.5703125" style="33" customWidth="1"/>
    <col min="11779" max="11779" width="4.42578125" style="33" customWidth="1"/>
    <col min="11780" max="11780" width="6.7109375" style="33" customWidth="1"/>
    <col min="11781" max="11781" width="4.42578125" style="33" customWidth="1"/>
    <col min="11782" max="11782" width="4" style="33" customWidth="1"/>
    <col min="11783" max="11783" width="4.42578125" style="33" customWidth="1"/>
    <col min="11784" max="11784" width="4" style="33" customWidth="1"/>
    <col min="11785" max="11785" width="4.42578125" style="33" customWidth="1"/>
    <col min="11786" max="11786" width="7.28515625" style="33" customWidth="1"/>
    <col min="11787" max="11787" width="4.42578125" style="33" customWidth="1"/>
    <col min="11788" max="11788" width="8.42578125" style="33" customWidth="1"/>
    <col min="11789" max="11789" width="4.42578125" style="33" customWidth="1"/>
    <col min="11790" max="11790" width="5.85546875" style="33" customWidth="1"/>
    <col min="11791" max="11791" width="0" style="33" hidden="1" customWidth="1"/>
    <col min="11792" max="11797" width="1.7109375" style="33" customWidth="1"/>
    <col min="11798" max="11809" width="0" style="33" hidden="1" customWidth="1"/>
    <col min="11810" max="12027" width="9.140625" style="33"/>
    <col min="12028" max="12028" width="4.42578125" style="33" customWidth="1"/>
    <col min="12029" max="12029" width="26.42578125" style="33" customWidth="1"/>
    <col min="12030" max="12030" width="11.7109375" style="33" customWidth="1"/>
    <col min="12031" max="12031" width="4.7109375" style="33" customWidth="1"/>
    <col min="12032" max="12032" width="4.28515625" style="33" customWidth="1"/>
    <col min="12033" max="12033" width="3" style="33" customWidth="1"/>
    <col min="12034" max="12034" width="5.5703125" style="33" customWidth="1"/>
    <col min="12035" max="12035" width="4.42578125" style="33" customWidth="1"/>
    <col min="12036" max="12036" width="6.7109375" style="33" customWidth="1"/>
    <col min="12037" max="12037" width="4.42578125" style="33" customWidth="1"/>
    <col min="12038" max="12038" width="4" style="33" customWidth="1"/>
    <col min="12039" max="12039" width="4.42578125" style="33" customWidth="1"/>
    <col min="12040" max="12040" width="4" style="33" customWidth="1"/>
    <col min="12041" max="12041" width="4.42578125" style="33" customWidth="1"/>
    <col min="12042" max="12042" width="7.28515625" style="33" customWidth="1"/>
    <col min="12043" max="12043" width="4.42578125" style="33" customWidth="1"/>
    <col min="12044" max="12044" width="8.42578125" style="33" customWidth="1"/>
    <col min="12045" max="12045" width="4.42578125" style="33" customWidth="1"/>
    <col min="12046" max="12046" width="5.85546875" style="33" customWidth="1"/>
    <col min="12047" max="12047" width="0" style="33" hidden="1" customWidth="1"/>
    <col min="12048" max="12053" width="1.7109375" style="33" customWidth="1"/>
    <col min="12054" max="12065" width="0" style="33" hidden="1" customWidth="1"/>
    <col min="12066" max="12283" width="9.140625" style="33"/>
    <col min="12284" max="12284" width="4.42578125" style="33" customWidth="1"/>
    <col min="12285" max="12285" width="26.42578125" style="33" customWidth="1"/>
    <col min="12286" max="12286" width="11.7109375" style="33" customWidth="1"/>
    <col min="12287" max="12287" width="4.7109375" style="33" customWidth="1"/>
    <col min="12288" max="12288" width="4.28515625" style="33" customWidth="1"/>
    <col min="12289" max="12289" width="3" style="33" customWidth="1"/>
    <col min="12290" max="12290" width="5.5703125" style="33" customWidth="1"/>
    <col min="12291" max="12291" width="4.42578125" style="33" customWidth="1"/>
    <col min="12292" max="12292" width="6.7109375" style="33" customWidth="1"/>
    <col min="12293" max="12293" width="4.42578125" style="33" customWidth="1"/>
    <col min="12294" max="12294" width="4" style="33" customWidth="1"/>
    <col min="12295" max="12295" width="4.42578125" style="33" customWidth="1"/>
    <col min="12296" max="12296" width="4" style="33" customWidth="1"/>
    <col min="12297" max="12297" width="4.42578125" style="33" customWidth="1"/>
    <col min="12298" max="12298" width="7.28515625" style="33" customWidth="1"/>
    <col min="12299" max="12299" width="4.42578125" style="33" customWidth="1"/>
    <col min="12300" max="12300" width="8.42578125" style="33" customWidth="1"/>
    <col min="12301" max="12301" width="4.42578125" style="33" customWidth="1"/>
    <col min="12302" max="12302" width="5.85546875" style="33" customWidth="1"/>
    <col min="12303" max="12303" width="0" style="33" hidden="1" customWidth="1"/>
    <col min="12304" max="12309" width="1.7109375" style="33" customWidth="1"/>
    <col min="12310" max="12321" width="0" style="33" hidden="1" customWidth="1"/>
    <col min="12322" max="12539" width="9.140625" style="33"/>
    <col min="12540" max="12540" width="4.42578125" style="33" customWidth="1"/>
    <col min="12541" max="12541" width="26.42578125" style="33" customWidth="1"/>
    <col min="12542" max="12542" width="11.7109375" style="33" customWidth="1"/>
    <col min="12543" max="12543" width="4.7109375" style="33" customWidth="1"/>
    <col min="12544" max="12544" width="4.28515625" style="33" customWidth="1"/>
    <col min="12545" max="12545" width="3" style="33" customWidth="1"/>
    <col min="12546" max="12546" width="5.5703125" style="33" customWidth="1"/>
    <col min="12547" max="12547" width="4.42578125" style="33" customWidth="1"/>
    <col min="12548" max="12548" width="6.7109375" style="33" customWidth="1"/>
    <col min="12549" max="12549" width="4.42578125" style="33" customWidth="1"/>
    <col min="12550" max="12550" width="4" style="33" customWidth="1"/>
    <col min="12551" max="12551" width="4.42578125" style="33" customWidth="1"/>
    <col min="12552" max="12552" width="4" style="33" customWidth="1"/>
    <col min="12553" max="12553" width="4.42578125" style="33" customWidth="1"/>
    <col min="12554" max="12554" width="7.28515625" style="33" customWidth="1"/>
    <col min="12555" max="12555" width="4.42578125" style="33" customWidth="1"/>
    <col min="12556" max="12556" width="8.42578125" style="33" customWidth="1"/>
    <col min="12557" max="12557" width="4.42578125" style="33" customWidth="1"/>
    <col min="12558" max="12558" width="5.85546875" style="33" customWidth="1"/>
    <col min="12559" max="12559" width="0" style="33" hidden="1" customWidth="1"/>
    <col min="12560" max="12565" width="1.7109375" style="33" customWidth="1"/>
    <col min="12566" max="12577" width="0" style="33" hidden="1" customWidth="1"/>
    <col min="12578" max="12795" width="9.140625" style="33"/>
    <col min="12796" max="12796" width="4.42578125" style="33" customWidth="1"/>
    <col min="12797" max="12797" width="26.42578125" style="33" customWidth="1"/>
    <col min="12798" max="12798" width="11.7109375" style="33" customWidth="1"/>
    <col min="12799" max="12799" width="4.7109375" style="33" customWidth="1"/>
    <col min="12800" max="12800" width="4.28515625" style="33" customWidth="1"/>
    <col min="12801" max="12801" width="3" style="33" customWidth="1"/>
    <col min="12802" max="12802" width="5.5703125" style="33" customWidth="1"/>
    <col min="12803" max="12803" width="4.42578125" style="33" customWidth="1"/>
    <col min="12804" max="12804" width="6.7109375" style="33" customWidth="1"/>
    <col min="12805" max="12805" width="4.42578125" style="33" customWidth="1"/>
    <col min="12806" max="12806" width="4" style="33" customWidth="1"/>
    <col min="12807" max="12807" width="4.42578125" style="33" customWidth="1"/>
    <col min="12808" max="12808" width="4" style="33" customWidth="1"/>
    <col min="12809" max="12809" width="4.42578125" style="33" customWidth="1"/>
    <col min="12810" max="12810" width="7.28515625" style="33" customWidth="1"/>
    <col min="12811" max="12811" width="4.42578125" style="33" customWidth="1"/>
    <col min="12812" max="12812" width="8.42578125" style="33" customWidth="1"/>
    <col min="12813" max="12813" width="4.42578125" style="33" customWidth="1"/>
    <col min="12814" max="12814" width="5.85546875" style="33" customWidth="1"/>
    <col min="12815" max="12815" width="0" style="33" hidden="1" customWidth="1"/>
    <col min="12816" max="12821" width="1.7109375" style="33" customWidth="1"/>
    <col min="12822" max="12833" width="0" style="33" hidden="1" customWidth="1"/>
    <col min="12834" max="13051" width="9.140625" style="33"/>
    <col min="13052" max="13052" width="4.42578125" style="33" customWidth="1"/>
    <col min="13053" max="13053" width="26.42578125" style="33" customWidth="1"/>
    <col min="13054" max="13054" width="11.7109375" style="33" customWidth="1"/>
    <col min="13055" max="13055" width="4.7109375" style="33" customWidth="1"/>
    <col min="13056" max="13056" width="4.28515625" style="33" customWidth="1"/>
    <col min="13057" max="13057" width="3" style="33" customWidth="1"/>
    <col min="13058" max="13058" width="5.5703125" style="33" customWidth="1"/>
    <col min="13059" max="13059" width="4.42578125" style="33" customWidth="1"/>
    <col min="13060" max="13060" width="6.7109375" style="33" customWidth="1"/>
    <col min="13061" max="13061" width="4.42578125" style="33" customWidth="1"/>
    <col min="13062" max="13062" width="4" style="33" customWidth="1"/>
    <col min="13063" max="13063" width="4.42578125" style="33" customWidth="1"/>
    <col min="13064" max="13064" width="4" style="33" customWidth="1"/>
    <col min="13065" max="13065" width="4.42578125" style="33" customWidth="1"/>
    <col min="13066" max="13066" width="7.28515625" style="33" customWidth="1"/>
    <col min="13067" max="13067" width="4.42578125" style="33" customWidth="1"/>
    <col min="13068" max="13068" width="8.42578125" style="33" customWidth="1"/>
    <col min="13069" max="13069" width="4.42578125" style="33" customWidth="1"/>
    <col min="13070" max="13070" width="5.85546875" style="33" customWidth="1"/>
    <col min="13071" max="13071" width="0" style="33" hidden="1" customWidth="1"/>
    <col min="13072" max="13077" width="1.7109375" style="33" customWidth="1"/>
    <col min="13078" max="13089" width="0" style="33" hidden="1" customWidth="1"/>
    <col min="13090" max="13307" width="9.140625" style="33"/>
    <col min="13308" max="13308" width="4.42578125" style="33" customWidth="1"/>
    <col min="13309" max="13309" width="26.42578125" style="33" customWidth="1"/>
    <col min="13310" max="13310" width="11.7109375" style="33" customWidth="1"/>
    <col min="13311" max="13311" width="4.7109375" style="33" customWidth="1"/>
    <col min="13312" max="13312" width="4.28515625" style="33" customWidth="1"/>
    <col min="13313" max="13313" width="3" style="33" customWidth="1"/>
    <col min="13314" max="13314" width="5.5703125" style="33" customWidth="1"/>
    <col min="13315" max="13315" width="4.42578125" style="33" customWidth="1"/>
    <col min="13316" max="13316" width="6.7109375" style="33" customWidth="1"/>
    <col min="13317" max="13317" width="4.42578125" style="33" customWidth="1"/>
    <col min="13318" max="13318" width="4" style="33" customWidth="1"/>
    <col min="13319" max="13319" width="4.42578125" style="33" customWidth="1"/>
    <col min="13320" max="13320" width="4" style="33" customWidth="1"/>
    <col min="13321" max="13321" width="4.42578125" style="33" customWidth="1"/>
    <col min="13322" max="13322" width="7.28515625" style="33" customWidth="1"/>
    <col min="13323" max="13323" width="4.42578125" style="33" customWidth="1"/>
    <col min="13324" max="13324" width="8.42578125" style="33" customWidth="1"/>
    <col min="13325" max="13325" width="4.42578125" style="33" customWidth="1"/>
    <col min="13326" max="13326" width="5.85546875" style="33" customWidth="1"/>
    <col min="13327" max="13327" width="0" style="33" hidden="1" customWidth="1"/>
    <col min="13328" max="13333" width="1.7109375" style="33" customWidth="1"/>
    <col min="13334" max="13345" width="0" style="33" hidden="1" customWidth="1"/>
    <col min="13346" max="13563" width="9.140625" style="33"/>
    <col min="13564" max="13564" width="4.42578125" style="33" customWidth="1"/>
    <col min="13565" max="13565" width="26.42578125" style="33" customWidth="1"/>
    <col min="13566" max="13566" width="11.7109375" style="33" customWidth="1"/>
    <col min="13567" max="13567" width="4.7109375" style="33" customWidth="1"/>
    <col min="13568" max="13568" width="4.28515625" style="33" customWidth="1"/>
    <col min="13569" max="13569" width="3" style="33" customWidth="1"/>
    <col min="13570" max="13570" width="5.5703125" style="33" customWidth="1"/>
    <col min="13571" max="13571" width="4.42578125" style="33" customWidth="1"/>
    <col min="13572" max="13572" width="6.7109375" style="33" customWidth="1"/>
    <col min="13573" max="13573" width="4.42578125" style="33" customWidth="1"/>
    <col min="13574" max="13574" width="4" style="33" customWidth="1"/>
    <col min="13575" max="13575" width="4.42578125" style="33" customWidth="1"/>
    <col min="13576" max="13576" width="4" style="33" customWidth="1"/>
    <col min="13577" max="13577" width="4.42578125" style="33" customWidth="1"/>
    <col min="13578" max="13578" width="7.28515625" style="33" customWidth="1"/>
    <col min="13579" max="13579" width="4.42578125" style="33" customWidth="1"/>
    <col min="13580" max="13580" width="8.42578125" style="33" customWidth="1"/>
    <col min="13581" max="13581" width="4.42578125" style="33" customWidth="1"/>
    <col min="13582" max="13582" width="5.85546875" style="33" customWidth="1"/>
    <col min="13583" max="13583" width="0" style="33" hidden="1" customWidth="1"/>
    <col min="13584" max="13589" width="1.7109375" style="33" customWidth="1"/>
    <col min="13590" max="13601" width="0" style="33" hidden="1" customWidth="1"/>
    <col min="13602" max="13819" width="9.140625" style="33"/>
    <col min="13820" max="13820" width="4.42578125" style="33" customWidth="1"/>
    <col min="13821" max="13821" width="26.42578125" style="33" customWidth="1"/>
    <col min="13822" max="13822" width="11.7109375" style="33" customWidth="1"/>
    <col min="13823" max="13823" width="4.7109375" style="33" customWidth="1"/>
    <col min="13824" max="13824" width="4.28515625" style="33" customWidth="1"/>
    <col min="13825" max="13825" width="3" style="33" customWidth="1"/>
    <col min="13826" max="13826" width="5.5703125" style="33" customWidth="1"/>
    <col min="13827" max="13827" width="4.42578125" style="33" customWidth="1"/>
    <col min="13828" max="13828" width="6.7109375" style="33" customWidth="1"/>
    <col min="13829" max="13829" width="4.42578125" style="33" customWidth="1"/>
    <col min="13830" max="13830" width="4" style="33" customWidth="1"/>
    <col min="13831" max="13831" width="4.42578125" style="33" customWidth="1"/>
    <col min="13832" max="13832" width="4" style="33" customWidth="1"/>
    <col min="13833" max="13833" width="4.42578125" style="33" customWidth="1"/>
    <col min="13834" max="13834" width="7.28515625" style="33" customWidth="1"/>
    <col min="13835" max="13835" width="4.42578125" style="33" customWidth="1"/>
    <col min="13836" max="13836" width="8.42578125" style="33" customWidth="1"/>
    <col min="13837" max="13837" width="4.42578125" style="33" customWidth="1"/>
    <col min="13838" max="13838" width="5.85546875" style="33" customWidth="1"/>
    <col min="13839" max="13839" width="0" style="33" hidden="1" customWidth="1"/>
    <col min="13840" max="13845" width="1.7109375" style="33" customWidth="1"/>
    <col min="13846" max="13857" width="0" style="33" hidden="1" customWidth="1"/>
    <col min="13858" max="14075" width="9.140625" style="33"/>
    <col min="14076" max="14076" width="4.42578125" style="33" customWidth="1"/>
    <col min="14077" max="14077" width="26.42578125" style="33" customWidth="1"/>
    <col min="14078" max="14078" width="11.7109375" style="33" customWidth="1"/>
    <col min="14079" max="14079" width="4.7109375" style="33" customWidth="1"/>
    <col min="14080" max="14080" width="4.28515625" style="33" customWidth="1"/>
    <col min="14081" max="14081" width="3" style="33" customWidth="1"/>
    <col min="14082" max="14082" width="5.5703125" style="33" customWidth="1"/>
    <col min="14083" max="14083" width="4.42578125" style="33" customWidth="1"/>
    <col min="14084" max="14084" width="6.7109375" style="33" customWidth="1"/>
    <col min="14085" max="14085" width="4.42578125" style="33" customWidth="1"/>
    <col min="14086" max="14086" width="4" style="33" customWidth="1"/>
    <col min="14087" max="14087" width="4.42578125" style="33" customWidth="1"/>
    <col min="14088" max="14088" width="4" style="33" customWidth="1"/>
    <col min="14089" max="14089" width="4.42578125" style="33" customWidth="1"/>
    <col min="14090" max="14090" width="7.28515625" style="33" customWidth="1"/>
    <col min="14091" max="14091" width="4.42578125" style="33" customWidth="1"/>
    <col min="14092" max="14092" width="8.42578125" style="33" customWidth="1"/>
    <col min="14093" max="14093" width="4.42578125" style="33" customWidth="1"/>
    <col min="14094" max="14094" width="5.85546875" style="33" customWidth="1"/>
    <col min="14095" max="14095" width="0" style="33" hidden="1" customWidth="1"/>
    <col min="14096" max="14101" width="1.7109375" style="33" customWidth="1"/>
    <col min="14102" max="14113" width="0" style="33" hidden="1" customWidth="1"/>
    <col min="14114" max="14331" width="9.140625" style="33"/>
    <col min="14332" max="14332" width="4.42578125" style="33" customWidth="1"/>
    <col min="14333" max="14333" width="26.42578125" style="33" customWidth="1"/>
    <col min="14334" max="14334" width="11.7109375" style="33" customWidth="1"/>
    <col min="14335" max="14335" width="4.7109375" style="33" customWidth="1"/>
    <col min="14336" max="14336" width="4.28515625" style="33" customWidth="1"/>
    <col min="14337" max="14337" width="3" style="33" customWidth="1"/>
    <col min="14338" max="14338" width="5.5703125" style="33" customWidth="1"/>
    <col min="14339" max="14339" width="4.42578125" style="33" customWidth="1"/>
    <col min="14340" max="14340" width="6.7109375" style="33" customWidth="1"/>
    <col min="14341" max="14341" width="4.42578125" style="33" customWidth="1"/>
    <col min="14342" max="14342" width="4" style="33" customWidth="1"/>
    <col min="14343" max="14343" width="4.42578125" style="33" customWidth="1"/>
    <col min="14344" max="14344" width="4" style="33" customWidth="1"/>
    <col min="14345" max="14345" width="4.42578125" style="33" customWidth="1"/>
    <col min="14346" max="14346" width="7.28515625" style="33" customWidth="1"/>
    <col min="14347" max="14347" width="4.42578125" style="33" customWidth="1"/>
    <col min="14348" max="14348" width="8.42578125" style="33" customWidth="1"/>
    <col min="14349" max="14349" width="4.42578125" style="33" customWidth="1"/>
    <col min="14350" max="14350" width="5.85546875" style="33" customWidth="1"/>
    <col min="14351" max="14351" width="0" style="33" hidden="1" customWidth="1"/>
    <col min="14352" max="14357" width="1.7109375" style="33" customWidth="1"/>
    <col min="14358" max="14369" width="0" style="33" hidden="1" customWidth="1"/>
    <col min="14370" max="14587" width="9.140625" style="33"/>
    <col min="14588" max="14588" width="4.42578125" style="33" customWidth="1"/>
    <col min="14589" max="14589" width="26.42578125" style="33" customWidth="1"/>
    <col min="14590" max="14590" width="11.7109375" style="33" customWidth="1"/>
    <col min="14591" max="14591" width="4.7109375" style="33" customWidth="1"/>
    <col min="14592" max="14592" width="4.28515625" style="33" customWidth="1"/>
    <col min="14593" max="14593" width="3" style="33" customWidth="1"/>
    <col min="14594" max="14594" width="5.5703125" style="33" customWidth="1"/>
    <col min="14595" max="14595" width="4.42578125" style="33" customWidth="1"/>
    <col min="14596" max="14596" width="6.7109375" style="33" customWidth="1"/>
    <col min="14597" max="14597" width="4.42578125" style="33" customWidth="1"/>
    <col min="14598" max="14598" width="4" style="33" customWidth="1"/>
    <col min="14599" max="14599" width="4.42578125" style="33" customWidth="1"/>
    <col min="14600" max="14600" width="4" style="33" customWidth="1"/>
    <col min="14601" max="14601" width="4.42578125" style="33" customWidth="1"/>
    <col min="14602" max="14602" width="7.28515625" style="33" customWidth="1"/>
    <col min="14603" max="14603" width="4.42578125" style="33" customWidth="1"/>
    <col min="14604" max="14604" width="8.42578125" style="33" customWidth="1"/>
    <col min="14605" max="14605" width="4.42578125" style="33" customWidth="1"/>
    <col min="14606" max="14606" width="5.85546875" style="33" customWidth="1"/>
    <col min="14607" max="14607" width="0" style="33" hidden="1" customWidth="1"/>
    <col min="14608" max="14613" width="1.7109375" style="33" customWidth="1"/>
    <col min="14614" max="14625" width="0" style="33" hidden="1" customWidth="1"/>
    <col min="14626" max="14843" width="9.140625" style="33"/>
    <col min="14844" max="14844" width="4.42578125" style="33" customWidth="1"/>
    <col min="14845" max="14845" width="26.42578125" style="33" customWidth="1"/>
    <col min="14846" max="14846" width="11.7109375" style="33" customWidth="1"/>
    <col min="14847" max="14847" width="4.7109375" style="33" customWidth="1"/>
    <col min="14848" max="14848" width="4.28515625" style="33" customWidth="1"/>
    <col min="14849" max="14849" width="3" style="33" customWidth="1"/>
    <col min="14850" max="14850" width="5.5703125" style="33" customWidth="1"/>
    <col min="14851" max="14851" width="4.42578125" style="33" customWidth="1"/>
    <col min="14852" max="14852" width="6.7109375" style="33" customWidth="1"/>
    <col min="14853" max="14853" width="4.42578125" style="33" customWidth="1"/>
    <col min="14854" max="14854" width="4" style="33" customWidth="1"/>
    <col min="14855" max="14855" width="4.42578125" style="33" customWidth="1"/>
    <col min="14856" max="14856" width="4" style="33" customWidth="1"/>
    <col min="14857" max="14857" width="4.42578125" style="33" customWidth="1"/>
    <col min="14858" max="14858" width="7.28515625" style="33" customWidth="1"/>
    <col min="14859" max="14859" width="4.42578125" style="33" customWidth="1"/>
    <col min="14860" max="14860" width="8.42578125" style="33" customWidth="1"/>
    <col min="14861" max="14861" width="4.42578125" style="33" customWidth="1"/>
    <col min="14862" max="14862" width="5.85546875" style="33" customWidth="1"/>
    <col min="14863" max="14863" width="0" style="33" hidden="1" customWidth="1"/>
    <col min="14864" max="14869" width="1.7109375" style="33" customWidth="1"/>
    <col min="14870" max="14881" width="0" style="33" hidden="1" customWidth="1"/>
    <col min="14882" max="15099" width="9.140625" style="33"/>
    <col min="15100" max="15100" width="4.42578125" style="33" customWidth="1"/>
    <col min="15101" max="15101" width="26.42578125" style="33" customWidth="1"/>
    <col min="15102" max="15102" width="11.7109375" style="33" customWidth="1"/>
    <col min="15103" max="15103" width="4.7109375" style="33" customWidth="1"/>
    <col min="15104" max="15104" width="4.28515625" style="33" customWidth="1"/>
    <col min="15105" max="15105" width="3" style="33" customWidth="1"/>
    <col min="15106" max="15106" width="5.5703125" style="33" customWidth="1"/>
    <col min="15107" max="15107" width="4.42578125" style="33" customWidth="1"/>
    <col min="15108" max="15108" width="6.7109375" style="33" customWidth="1"/>
    <col min="15109" max="15109" width="4.42578125" style="33" customWidth="1"/>
    <col min="15110" max="15110" width="4" style="33" customWidth="1"/>
    <col min="15111" max="15111" width="4.42578125" style="33" customWidth="1"/>
    <col min="15112" max="15112" width="4" style="33" customWidth="1"/>
    <col min="15113" max="15113" width="4.42578125" style="33" customWidth="1"/>
    <col min="15114" max="15114" width="7.28515625" style="33" customWidth="1"/>
    <col min="15115" max="15115" width="4.42578125" style="33" customWidth="1"/>
    <col min="15116" max="15116" width="8.42578125" style="33" customWidth="1"/>
    <col min="15117" max="15117" width="4.42578125" style="33" customWidth="1"/>
    <col min="15118" max="15118" width="5.85546875" style="33" customWidth="1"/>
    <col min="15119" max="15119" width="0" style="33" hidden="1" customWidth="1"/>
    <col min="15120" max="15125" width="1.7109375" style="33" customWidth="1"/>
    <col min="15126" max="15137" width="0" style="33" hidden="1" customWidth="1"/>
    <col min="15138" max="15355" width="9.140625" style="33"/>
    <col min="15356" max="15356" width="4.42578125" style="33" customWidth="1"/>
    <col min="15357" max="15357" width="26.42578125" style="33" customWidth="1"/>
    <col min="15358" max="15358" width="11.7109375" style="33" customWidth="1"/>
    <col min="15359" max="15359" width="4.7109375" style="33" customWidth="1"/>
    <col min="15360" max="15360" width="4.28515625" style="33" customWidth="1"/>
    <col min="15361" max="15361" width="3" style="33" customWidth="1"/>
    <col min="15362" max="15362" width="5.5703125" style="33" customWidth="1"/>
    <col min="15363" max="15363" width="4.42578125" style="33" customWidth="1"/>
    <col min="15364" max="15364" width="6.7109375" style="33" customWidth="1"/>
    <col min="15365" max="15365" width="4.42578125" style="33" customWidth="1"/>
    <col min="15366" max="15366" width="4" style="33" customWidth="1"/>
    <col min="15367" max="15367" width="4.42578125" style="33" customWidth="1"/>
    <col min="15368" max="15368" width="4" style="33" customWidth="1"/>
    <col min="15369" max="15369" width="4.42578125" style="33" customWidth="1"/>
    <col min="15370" max="15370" width="7.28515625" style="33" customWidth="1"/>
    <col min="15371" max="15371" width="4.42578125" style="33" customWidth="1"/>
    <col min="15372" max="15372" width="8.42578125" style="33" customWidth="1"/>
    <col min="15373" max="15373" width="4.42578125" style="33" customWidth="1"/>
    <col min="15374" max="15374" width="5.85546875" style="33" customWidth="1"/>
    <col min="15375" max="15375" width="0" style="33" hidden="1" customWidth="1"/>
    <col min="15376" max="15381" width="1.7109375" style="33" customWidth="1"/>
    <col min="15382" max="15393" width="0" style="33" hidden="1" customWidth="1"/>
    <col min="15394" max="15611" width="9.140625" style="33"/>
    <col min="15612" max="15612" width="4.42578125" style="33" customWidth="1"/>
    <col min="15613" max="15613" width="26.42578125" style="33" customWidth="1"/>
    <col min="15614" max="15614" width="11.7109375" style="33" customWidth="1"/>
    <col min="15615" max="15615" width="4.7109375" style="33" customWidth="1"/>
    <col min="15616" max="15616" width="4.28515625" style="33" customWidth="1"/>
    <col min="15617" max="15617" width="3" style="33" customWidth="1"/>
    <col min="15618" max="15618" width="5.5703125" style="33" customWidth="1"/>
    <col min="15619" max="15619" width="4.42578125" style="33" customWidth="1"/>
    <col min="15620" max="15620" width="6.7109375" style="33" customWidth="1"/>
    <col min="15621" max="15621" width="4.42578125" style="33" customWidth="1"/>
    <col min="15622" max="15622" width="4" style="33" customWidth="1"/>
    <col min="15623" max="15623" width="4.42578125" style="33" customWidth="1"/>
    <col min="15624" max="15624" width="4" style="33" customWidth="1"/>
    <col min="15625" max="15625" width="4.42578125" style="33" customWidth="1"/>
    <col min="15626" max="15626" width="7.28515625" style="33" customWidth="1"/>
    <col min="15627" max="15627" width="4.42578125" style="33" customWidth="1"/>
    <col min="15628" max="15628" width="8.42578125" style="33" customWidth="1"/>
    <col min="15629" max="15629" width="4.42578125" style="33" customWidth="1"/>
    <col min="15630" max="15630" width="5.85546875" style="33" customWidth="1"/>
    <col min="15631" max="15631" width="0" style="33" hidden="1" customWidth="1"/>
    <col min="15632" max="15637" width="1.7109375" style="33" customWidth="1"/>
    <col min="15638" max="15649" width="0" style="33" hidden="1" customWidth="1"/>
    <col min="15650" max="15867" width="9.140625" style="33"/>
    <col min="15868" max="15868" width="4.42578125" style="33" customWidth="1"/>
    <col min="15869" max="15869" width="26.42578125" style="33" customWidth="1"/>
    <col min="15870" max="15870" width="11.7109375" style="33" customWidth="1"/>
    <col min="15871" max="15871" width="4.7109375" style="33" customWidth="1"/>
    <col min="15872" max="15872" width="4.28515625" style="33" customWidth="1"/>
    <col min="15873" max="15873" width="3" style="33" customWidth="1"/>
    <col min="15874" max="15874" width="5.5703125" style="33" customWidth="1"/>
    <col min="15875" max="15875" width="4.42578125" style="33" customWidth="1"/>
    <col min="15876" max="15876" width="6.7109375" style="33" customWidth="1"/>
    <col min="15877" max="15877" width="4.42578125" style="33" customWidth="1"/>
    <col min="15878" max="15878" width="4" style="33" customWidth="1"/>
    <col min="15879" max="15879" width="4.42578125" style="33" customWidth="1"/>
    <col min="15880" max="15880" width="4" style="33" customWidth="1"/>
    <col min="15881" max="15881" width="4.42578125" style="33" customWidth="1"/>
    <col min="15882" max="15882" width="7.28515625" style="33" customWidth="1"/>
    <col min="15883" max="15883" width="4.42578125" style="33" customWidth="1"/>
    <col min="15884" max="15884" width="8.42578125" style="33" customWidth="1"/>
    <col min="15885" max="15885" width="4.42578125" style="33" customWidth="1"/>
    <col min="15886" max="15886" width="5.85546875" style="33" customWidth="1"/>
    <col min="15887" max="15887" width="0" style="33" hidden="1" customWidth="1"/>
    <col min="15888" max="15893" width="1.7109375" style="33" customWidth="1"/>
    <col min="15894" max="15905" width="0" style="33" hidden="1" customWidth="1"/>
    <col min="15906" max="16123" width="9.140625" style="33"/>
    <col min="16124" max="16124" width="4.42578125" style="33" customWidth="1"/>
    <col min="16125" max="16125" width="26.42578125" style="33" customWidth="1"/>
    <col min="16126" max="16126" width="11.7109375" style="33" customWidth="1"/>
    <col min="16127" max="16127" width="4.7109375" style="33" customWidth="1"/>
    <col min="16128" max="16128" width="4.28515625" style="33" customWidth="1"/>
    <col min="16129" max="16129" width="3" style="33" customWidth="1"/>
    <col min="16130" max="16130" width="5.5703125" style="33" customWidth="1"/>
    <col min="16131" max="16131" width="4.42578125" style="33" customWidth="1"/>
    <col min="16132" max="16132" width="6.7109375" style="33" customWidth="1"/>
    <col min="16133" max="16133" width="4.42578125" style="33" customWidth="1"/>
    <col min="16134" max="16134" width="4" style="33" customWidth="1"/>
    <col min="16135" max="16135" width="4.42578125" style="33" customWidth="1"/>
    <col min="16136" max="16136" width="4" style="33" customWidth="1"/>
    <col min="16137" max="16137" width="4.42578125" style="33" customWidth="1"/>
    <col min="16138" max="16138" width="7.28515625" style="33" customWidth="1"/>
    <col min="16139" max="16139" width="4.42578125" style="33" customWidth="1"/>
    <col min="16140" max="16140" width="8.42578125" style="33" customWidth="1"/>
    <col min="16141" max="16141" width="4.42578125" style="33" customWidth="1"/>
    <col min="16142" max="16142" width="5.85546875" style="33" customWidth="1"/>
    <col min="16143" max="16143" width="0" style="33" hidden="1" customWidth="1"/>
    <col min="16144" max="16149" width="1.7109375" style="33" customWidth="1"/>
    <col min="16150" max="16161" width="0" style="33" hidden="1" customWidth="1"/>
    <col min="16162" max="16384" width="9.140625" style="33"/>
  </cols>
  <sheetData>
    <row r="1" spans="1:31" ht="48.75" customHeight="1">
      <c r="A1" s="299" t="s">
        <v>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/>
    </row>
    <row r="2" spans="1:31" ht="3.75" customHeight="1">
      <c r="B2" s="39"/>
      <c r="C2" s="40"/>
      <c r="D2" s="40"/>
      <c r="E2" s="40"/>
      <c r="N2" s="44"/>
      <c r="O2"/>
    </row>
    <row r="3" spans="1:31" ht="67.5" customHeight="1">
      <c r="A3" s="85" t="s">
        <v>14</v>
      </c>
      <c r="B3" s="78" t="s">
        <v>15</v>
      </c>
      <c r="C3" s="86" t="s">
        <v>16</v>
      </c>
      <c r="D3" s="86" t="s">
        <v>26</v>
      </c>
      <c r="E3" s="86" t="s">
        <v>17</v>
      </c>
      <c r="F3" s="89" t="s">
        <v>13</v>
      </c>
      <c r="G3" s="87" t="s">
        <v>12</v>
      </c>
      <c r="H3" s="89" t="s">
        <v>18</v>
      </c>
      <c r="I3" s="87" t="s">
        <v>12</v>
      </c>
      <c r="J3" s="88" t="s">
        <v>25</v>
      </c>
      <c r="K3" s="87" t="s">
        <v>12</v>
      </c>
      <c r="L3" s="109" t="s">
        <v>105</v>
      </c>
      <c r="M3" s="116" t="s">
        <v>12</v>
      </c>
      <c r="N3" s="90" t="s">
        <v>20</v>
      </c>
      <c r="O3"/>
      <c r="W3" s="89" t="s">
        <v>13</v>
      </c>
      <c r="X3" s="87" t="s">
        <v>12</v>
      </c>
      <c r="Y3" s="89" t="s">
        <v>18</v>
      </c>
      <c r="Z3" s="87" t="s">
        <v>12</v>
      </c>
      <c r="AA3" s="88" t="s">
        <v>25</v>
      </c>
      <c r="AB3" s="87" t="s">
        <v>12</v>
      </c>
      <c r="AC3" s="104" t="s">
        <v>19</v>
      </c>
      <c r="AD3" s="105" t="s">
        <v>12</v>
      </c>
      <c r="AE3" s="90" t="s">
        <v>20</v>
      </c>
    </row>
    <row r="4" spans="1:31">
      <c r="A4" s="85">
        <v>1</v>
      </c>
      <c r="B4" s="48"/>
      <c r="C4" s="78" t="s">
        <v>28</v>
      </c>
      <c r="D4" s="50"/>
      <c r="E4" s="50"/>
      <c r="F4" s="93"/>
      <c r="G4" s="91">
        <v>0</v>
      </c>
      <c r="H4" s="93"/>
      <c r="I4" s="91">
        <v>0</v>
      </c>
      <c r="J4" s="96"/>
      <c r="K4" s="91">
        <v>0</v>
      </c>
      <c r="L4" s="110"/>
      <c r="M4" s="106">
        <v>0</v>
      </c>
      <c r="N4" s="94">
        <v>0</v>
      </c>
      <c r="O4"/>
      <c r="P4" s="103">
        <v>0</v>
      </c>
      <c r="W4" s="45">
        <f>F4</f>
        <v>0</v>
      </c>
      <c r="X4" s="46">
        <f t="shared" ref="X4:X67" si="0">IF(W4&gt;0,VLOOKUP(W4,Стрельба,2),0)</f>
        <v>0</v>
      </c>
      <c r="Y4" s="47">
        <f>H4</f>
        <v>0</v>
      </c>
      <c r="Z4" s="46">
        <f t="shared" ref="Z4:Z67" si="1">IF(Y4&gt;0,VLOOKUP(Y4,Подтягивание,2),0)</f>
        <v>0</v>
      </c>
      <c r="AA4" s="47">
        <f>J4</f>
        <v>0</v>
      </c>
      <c r="AB4" s="46">
        <f t="shared" ref="AB4:AB67" si="2">IF(AA4&gt;0,VLOOKUP(AA4,Лыжи,2),0)</f>
        <v>0</v>
      </c>
      <c r="AC4" s="47">
        <f>L4</f>
        <v>0</v>
      </c>
      <c r="AD4" s="46">
        <f t="shared" ref="AD4:AD67" si="3">IF(AC4&gt;0,VLOOKUP(AC4,_3000,2),0)</f>
        <v>0</v>
      </c>
      <c r="AE4" s="108">
        <f>X4+Z4+AB4+AD4</f>
        <v>0</v>
      </c>
    </row>
    <row r="5" spans="1:31">
      <c r="A5" s="85">
        <v>2</v>
      </c>
      <c r="B5" s="48"/>
      <c r="C5" s="78" t="s">
        <v>28</v>
      </c>
      <c r="D5" s="50"/>
      <c r="E5" s="50"/>
      <c r="F5" s="93"/>
      <c r="G5" s="91">
        <v>0</v>
      </c>
      <c r="H5" s="95"/>
      <c r="I5" s="91">
        <v>0</v>
      </c>
      <c r="J5" s="96"/>
      <c r="K5" s="91">
        <v>0</v>
      </c>
      <c r="L5" s="92"/>
      <c r="M5" s="117">
        <v>0</v>
      </c>
      <c r="N5" s="94">
        <v>0</v>
      </c>
      <c r="O5"/>
      <c r="P5" s="103">
        <v>0</v>
      </c>
      <c r="W5" s="45">
        <f t="shared" ref="W5:W68" si="4">F5</f>
        <v>0</v>
      </c>
      <c r="X5" s="46">
        <f t="shared" si="0"/>
        <v>0</v>
      </c>
      <c r="Y5" s="47">
        <f t="shared" ref="Y5:Y68" si="5">H5</f>
        <v>0</v>
      </c>
      <c r="Z5" s="46">
        <f t="shared" si="1"/>
        <v>0</v>
      </c>
      <c r="AA5" s="47">
        <f t="shared" ref="AA5:AA68" si="6">J5</f>
        <v>0</v>
      </c>
      <c r="AB5" s="46">
        <f t="shared" si="2"/>
        <v>0</v>
      </c>
      <c r="AC5" s="47">
        <f t="shared" ref="AC5:AC68" si="7">L5</f>
        <v>0</v>
      </c>
      <c r="AD5" s="46">
        <f t="shared" si="3"/>
        <v>0</v>
      </c>
      <c r="AE5" s="108">
        <f t="shared" ref="AE5:AE68" si="8">X5+Z5+AB5+AD5</f>
        <v>0</v>
      </c>
    </row>
    <row r="6" spans="1:31">
      <c r="A6" s="85">
        <v>3</v>
      </c>
      <c r="B6" s="48"/>
      <c r="C6" s="78" t="s">
        <v>28</v>
      </c>
      <c r="D6" s="50"/>
      <c r="E6" s="50"/>
      <c r="F6" s="93"/>
      <c r="G6" s="91">
        <v>0</v>
      </c>
      <c r="H6" s="93"/>
      <c r="I6" s="91">
        <v>0</v>
      </c>
      <c r="J6" s="96"/>
      <c r="K6" s="91">
        <v>0</v>
      </c>
      <c r="L6" s="92"/>
      <c r="M6" s="117">
        <v>0</v>
      </c>
      <c r="N6" s="94">
        <v>0</v>
      </c>
      <c r="O6"/>
      <c r="P6" s="103">
        <v>0</v>
      </c>
      <c r="W6" s="45">
        <f t="shared" si="4"/>
        <v>0</v>
      </c>
      <c r="X6" s="46">
        <f t="shared" si="0"/>
        <v>0</v>
      </c>
      <c r="Y6" s="47">
        <f t="shared" si="5"/>
        <v>0</v>
      </c>
      <c r="Z6" s="46">
        <f t="shared" si="1"/>
        <v>0</v>
      </c>
      <c r="AA6" s="47">
        <f t="shared" si="6"/>
        <v>0</v>
      </c>
      <c r="AB6" s="46">
        <f t="shared" si="2"/>
        <v>0</v>
      </c>
      <c r="AC6" s="47">
        <f t="shared" si="7"/>
        <v>0</v>
      </c>
      <c r="AD6" s="46">
        <f t="shared" si="3"/>
        <v>0</v>
      </c>
      <c r="AE6" s="108">
        <f t="shared" si="8"/>
        <v>0</v>
      </c>
    </row>
    <row r="7" spans="1:31">
      <c r="A7" s="85">
        <v>4</v>
      </c>
      <c r="B7" s="48"/>
      <c r="C7" s="78" t="s">
        <v>28</v>
      </c>
      <c r="D7" s="50"/>
      <c r="E7" s="50"/>
      <c r="F7" s="93"/>
      <c r="G7" s="91">
        <v>0</v>
      </c>
      <c r="H7" s="93"/>
      <c r="I7" s="91">
        <v>0</v>
      </c>
      <c r="J7" s="96"/>
      <c r="K7" s="91">
        <v>0</v>
      </c>
      <c r="L7" s="92"/>
      <c r="M7" s="117">
        <v>0</v>
      </c>
      <c r="N7" s="94">
        <v>0</v>
      </c>
      <c r="O7"/>
      <c r="P7" s="103">
        <v>0</v>
      </c>
      <c r="V7" s="33" t="s">
        <v>104</v>
      </c>
      <c r="W7" s="45">
        <f t="shared" si="4"/>
        <v>0</v>
      </c>
      <c r="X7" s="46">
        <f t="shared" si="0"/>
        <v>0</v>
      </c>
      <c r="Y7" s="47">
        <f t="shared" si="5"/>
        <v>0</v>
      </c>
      <c r="Z7" s="46">
        <f t="shared" si="1"/>
        <v>0</v>
      </c>
      <c r="AA7" s="47">
        <f t="shared" si="6"/>
        <v>0</v>
      </c>
      <c r="AB7" s="46">
        <f t="shared" si="2"/>
        <v>0</v>
      </c>
      <c r="AC7" s="47">
        <f t="shared" si="7"/>
        <v>0</v>
      </c>
      <c r="AD7" s="46">
        <f t="shared" si="3"/>
        <v>0</v>
      </c>
      <c r="AE7" s="108">
        <f t="shared" si="8"/>
        <v>0</v>
      </c>
    </row>
    <row r="8" spans="1:31">
      <c r="A8" s="85">
        <v>1</v>
      </c>
      <c r="B8" s="48" t="s">
        <v>29</v>
      </c>
      <c r="C8" s="78" t="s">
        <v>30</v>
      </c>
      <c r="D8" s="50">
        <v>16</v>
      </c>
      <c r="E8" s="50"/>
      <c r="F8" s="93">
        <v>29</v>
      </c>
      <c r="G8" s="91">
        <v>34</v>
      </c>
      <c r="H8" s="95">
        <v>5</v>
      </c>
      <c r="I8" s="91">
        <v>5</v>
      </c>
      <c r="J8" s="96"/>
      <c r="K8" s="91">
        <v>0</v>
      </c>
      <c r="L8" s="92">
        <v>7.08</v>
      </c>
      <c r="M8" s="117">
        <v>60</v>
      </c>
      <c r="N8" s="94">
        <v>99</v>
      </c>
      <c r="O8"/>
      <c r="P8" s="103">
        <v>0</v>
      </c>
      <c r="W8" s="45">
        <f t="shared" si="4"/>
        <v>29</v>
      </c>
      <c r="X8" s="46">
        <f t="shared" si="0"/>
        <v>34</v>
      </c>
      <c r="Y8" s="47">
        <f t="shared" si="5"/>
        <v>5</v>
      </c>
      <c r="Z8" s="46">
        <f t="shared" si="1"/>
        <v>5</v>
      </c>
      <c r="AA8" s="47">
        <f t="shared" si="6"/>
        <v>0</v>
      </c>
      <c r="AB8" s="46">
        <f t="shared" si="2"/>
        <v>0</v>
      </c>
      <c r="AC8" s="47">
        <f t="shared" si="7"/>
        <v>7.08</v>
      </c>
      <c r="AD8" s="46">
        <f t="shared" si="3"/>
        <v>0</v>
      </c>
      <c r="AE8" s="108">
        <f t="shared" si="8"/>
        <v>39</v>
      </c>
    </row>
    <row r="9" spans="1:31">
      <c r="A9" s="85">
        <v>2</v>
      </c>
      <c r="B9" s="48" t="s">
        <v>31</v>
      </c>
      <c r="C9" s="78" t="s">
        <v>30</v>
      </c>
      <c r="D9" s="50">
        <v>16</v>
      </c>
      <c r="E9" s="50"/>
      <c r="F9" s="93">
        <v>23</v>
      </c>
      <c r="G9" s="91">
        <v>27</v>
      </c>
      <c r="H9" s="93">
        <v>12</v>
      </c>
      <c r="I9" s="91">
        <v>12</v>
      </c>
      <c r="J9" s="96"/>
      <c r="K9" s="91">
        <v>0</v>
      </c>
      <c r="L9" s="92">
        <v>6</v>
      </c>
      <c r="M9" s="117">
        <v>60</v>
      </c>
      <c r="N9" s="94">
        <v>99</v>
      </c>
      <c r="O9"/>
      <c r="P9" s="103">
        <v>1</v>
      </c>
      <c r="W9" s="45">
        <f t="shared" si="4"/>
        <v>23</v>
      </c>
      <c r="X9" s="46">
        <f t="shared" si="0"/>
        <v>27</v>
      </c>
      <c r="Y9" s="47">
        <f t="shared" si="5"/>
        <v>12</v>
      </c>
      <c r="Z9" s="46">
        <f t="shared" si="1"/>
        <v>12</v>
      </c>
      <c r="AA9" s="47">
        <f t="shared" si="6"/>
        <v>0</v>
      </c>
      <c r="AB9" s="46">
        <f t="shared" si="2"/>
        <v>0</v>
      </c>
      <c r="AC9" s="47">
        <f t="shared" si="7"/>
        <v>6</v>
      </c>
      <c r="AD9" s="46">
        <f t="shared" si="3"/>
        <v>0</v>
      </c>
      <c r="AE9" s="108">
        <f t="shared" si="8"/>
        <v>39</v>
      </c>
    </row>
    <row r="10" spans="1:31">
      <c r="A10" s="85">
        <v>3</v>
      </c>
      <c r="B10" s="48" t="s">
        <v>32</v>
      </c>
      <c r="C10" s="78" t="s">
        <v>30</v>
      </c>
      <c r="D10" s="50">
        <v>16</v>
      </c>
      <c r="E10" s="50"/>
      <c r="F10" s="93">
        <v>23</v>
      </c>
      <c r="G10" s="91">
        <v>27</v>
      </c>
      <c r="H10" s="93">
        <v>8</v>
      </c>
      <c r="I10" s="91">
        <v>8</v>
      </c>
      <c r="J10" s="96"/>
      <c r="K10" s="91">
        <v>0</v>
      </c>
      <c r="L10" s="92">
        <v>6.07</v>
      </c>
      <c r="M10" s="117">
        <v>60</v>
      </c>
      <c r="N10" s="94">
        <v>95</v>
      </c>
      <c r="O10"/>
      <c r="P10" s="103">
        <v>10</v>
      </c>
      <c r="W10" s="45">
        <f t="shared" si="4"/>
        <v>23</v>
      </c>
      <c r="X10" s="46">
        <f t="shared" si="0"/>
        <v>27</v>
      </c>
      <c r="Y10" s="47">
        <f t="shared" si="5"/>
        <v>8</v>
      </c>
      <c r="Z10" s="46">
        <f t="shared" si="1"/>
        <v>8</v>
      </c>
      <c r="AA10" s="47">
        <f t="shared" si="6"/>
        <v>0</v>
      </c>
      <c r="AB10" s="46">
        <f t="shared" si="2"/>
        <v>0</v>
      </c>
      <c r="AC10" s="47">
        <f t="shared" si="7"/>
        <v>6.07</v>
      </c>
      <c r="AD10" s="46">
        <f t="shared" si="3"/>
        <v>0</v>
      </c>
      <c r="AE10" s="108">
        <f t="shared" si="8"/>
        <v>35</v>
      </c>
    </row>
    <row r="11" spans="1:31">
      <c r="A11" s="85">
        <v>4</v>
      </c>
      <c r="B11" s="48" t="s">
        <v>33</v>
      </c>
      <c r="C11" s="78" t="s">
        <v>30</v>
      </c>
      <c r="D11" s="50">
        <v>16</v>
      </c>
      <c r="E11" s="50"/>
      <c r="F11" s="93">
        <v>3</v>
      </c>
      <c r="G11" s="91">
        <v>3</v>
      </c>
      <c r="H11" s="95">
        <v>5</v>
      </c>
      <c r="I11" s="91">
        <v>5</v>
      </c>
      <c r="J11" s="96"/>
      <c r="K11" s="91">
        <v>0</v>
      </c>
      <c r="L11" s="92">
        <v>6</v>
      </c>
      <c r="M11" s="117">
        <v>60</v>
      </c>
      <c r="N11" s="94">
        <v>68</v>
      </c>
      <c r="O11"/>
      <c r="P11" s="103">
        <v>20</v>
      </c>
      <c r="W11" s="45">
        <f t="shared" si="4"/>
        <v>3</v>
      </c>
      <c r="X11" s="46">
        <f t="shared" si="0"/>
        <v>3</v>
      </c>
      <c r="Y11" s="47">
        <f t="shared" si="5"/>
        <v>5</v>
      </c>
      <c r="Z11" s="46">
        <f t="shared" si="1"/>
        <v>5</v>
      </c>
      <c r="AA11" s="47">
        <f t="shared" si="6"/>
        <v>0</v>
      </c>
      <c r="AB11" s="46">
        <f t="shared" si="2"/>
        <v>0</v>
      </c>
      <c r="AC11" s="47">
        <f t="shared" si="7"/>
        <v>6</v>
      </c>
      <c r="AD11" s="46">
        <f t="shared" si="3"/>
        <v>0</v>
      </c>
      <c r="AE11" s="108">
        <f t="shared" si="8"/>
        <v>8</v>
      </c>
    </row>
    <row r="12" spans="1:31">
      <c r="A12" s="85">
        <v>1</v>
      </c>
      <c r="B12" s="48" t="s">
        <v>34</v>
      </c>
      <c r="C12" s="78" t="s">
        <v>35</v>
      </c>
      <c r="D12" s="50">
        <v>17</v>
      </c>
      <c r="E12" s="50"/>
      <c r="F12" s="93">
        <v>3</v>
      </c>
      <c r="G12" s="91">
        <v>3</v>
      </c>
      <c r="H12" s="95">
        <v>10</v>
      </c>
      <c r="I12" s="91">
        <v>10</v>
      </c>
      <c r="J12" s="96"/>
      <c r="K12" s="91">
        <v>0</v>
      </c>
      <c r="L12" s="92">
        <v>5.0199999999999996</v>
      </c>
      <c r="M12" s="117">
        <v>60</v>
      </c>
      <c r="N12" s="94">
        <v>73</v>
      </c>
      <c r="O12"/>
      <c r="P12" s="103">
        <v>30</v>
      </c>
      <c r="W12" s="45">
        <f t="shared" si="4"/>
        <v>3</v>
      </c>
      <c r="X12" s="46">
        <f t="shared" si="0"/>
        <v>3</v>
      </c>
      <c r="Y12" s="47">
        <f t="shared" si="5"/>
        <v>10</v>
      </c>
      <c r="Z12" s="46">
        <f t="shared" si="1"/>
        <v>10</v>
      </c>
      <c r="AA12" s="47">
        <f t="shared" si="6"/>
        <v>0</v>
      </c>
      <c r="AB12" s="46">
        <f t="shared" si="2"/>
        <v>0</v>
      </c>
      <c r="AC12" s="47">
        <f t="shared" si="7"/>
        <v>5.0199999999999996</v>
      </c>
      <c r="AD12" s="46">
        <f t="shared" si="3"/>
        <v>0</v>
      </c>
      <c r="AE12" s="108">
        <f t="shared" si="8"/>
        <v>13</v>
      </c>
    </row>
    <row r="13" spans="1:31">
      <c r="A13" s="85">
        <v>2</v>
      </c>
      <c r="B13" s="48" t="s">
        <v>36</v>
      </c>
      <c r="C13" s="78" t="s">
        <v>35</v>
      </c>
      <c r="D13" s="50">
        <v>17</v>
      </c>
      <c r="E13" s="50"/>
      <c r="F13" s="93">
        <v>1</v>
      </c>
      <c r="G13" s="91">
        <v>1</v>
      </c>
      <c r="H13" s="93">
        <v>14</v>
      </c>
      <c r="I13" s="91">
        <v>14</v>
      </c>
      <c r="J13" s="96"/>
      <c r="K13" s="91">
        <v>0</v>
      </c>
      <c r="L13" s="92">
        <v>5.17</v>
      </c>
      <c r="M13" s="117">
        <v>60</v>
      </c>
      <c r="N13" s="94">
        <v>75</v>
      </c>
      <c r="O13"/>
      <c r="P13" s="103">
        <v>40</v>
      </c>
      <c r="W13" s="45">
        <f t="shared" si="4"/>
        <v>1</v>
      </c>
      <c r="X13" s="46">
        <f t="shared" si="0"/>
        <v>1</v>
      </c>
      <c r="Y13" s="47">
        <f t="shared" si="5"/>
        <v>14</v>
      </c>
      <c r="Z13" s="46">
        <f t="shared" si="1"/>
        <v>14</v>
      </c>
      <c r="AA13" s="47">
        <f t="shared" si="6"/>
        <v>0</v>
      </c>
      <c r="AB13" s="46">
        <f t="shared" si="2"/>
        <v>0</v>
      </c>
      <c r="AC13" s="47">
        <f t="shared" si="7"/>
        <v>5.17</v>
      </c>
      <c r="AD13" s="46">
        <f t="shared" si="3"/>
        <v>0</v>
      </c>
      <c r="AE13" s="108">
        <f t="shared" si="8"/>
        <v>15</v>
      </c>
    </row>
    <row r="14" spans="1:31">
      <c r="A14" s="85">
        <v>3</v>
      </c>
      <c r="B14" s="48" t="s">
        <v>37</v>
      </c>
      <c r="C14" s="78" t="s">
        <v>35</v>
      </c>
      <c r="D14" s="50">
        <v>16</v>
      </c>
      <c r="E14" s="50"/>
      <c r="F14" s="93">
        <v>1</v>
      </c>
      <c r="G14" s="91">
        <v>1</v>
      </c>
      <c r="H14" s="95">
        <v>14</v>
      </c>
      <c r="I14" s="91">
        <v>14</v>
      </c>
      <c r="J14" s="96"/>
      <c r="K14" s="91">
        <v>0</v>
      </c>
      <c r="L14" s="92">
        <v>5.37</v>
      </c>
      <c r="M14" s="117">
        <v>60</v>
      </c>
      <c r="N14" s="94">
        <v>75</v>
      </c>
      <c r="O14"/>
      <c r="P14" s="103">
        <v>50</v>
      </c>
      <c r="W14" s="45">
        <f t="shared" si="4"/>
        <v>1</v>
      </c>
      <c r="X14" s="46">
        <f t="shared" si="0"/>
        <v>1</v>
      </c>
      <c r="Y14" s="47">
        <f t="shared" si="5"/>
        <v>14</v>
      </c>
      <c r="Z14" s="46">
        <f t="shared" si="1"/>
        <v>14</v>
      </c>
      <c r="AA14" s="47">
        <f t="shared" si="6"/>
        <v>0</v>
      </c>
      <c r="AB14" s="46">
        <f t="shared" si="2"/>
        <v>0</v>
      </c>
      <c r="AC14" s="47">
        <f t="shared" si="7"/>
        <v>5.37</v>
      </c>
      <c r="AD14" s="46">
        <f t="shared" si="3"/>
        <v>0</v>
      </c>
      <c r="AE14" s="108">
        <f t="shared" si="8"/>
        <v>15</v>
      </c>
    </row>
    <row r="15" spans="1:31">
      <c r="A15" s="85">
        <v>4</v>
      </c>
      <c r="B15" s="48" t="s">
        <v>38</v>
      </c>
      <c r="C15" s="78" t="s">
        <v>35</v>
      </c>
      <c r="D15" s="50">
        <v>15</v>
      </c>
      <c r="E15" s="50"/>
      <c r="F15" s="93">
        <v>0</v>
      </c>
      <c r="G15" s="91">
        <v>0</v>
      </c>
      <c r="H15" s="95">
        <v>16</v>
      </c>
      <c r="I15" s="91">
        <v>16</v>
      </c>
      <c r="J15" s="96"/>
      <c r="K15" s="91">
        <v>0</v>
      </c>
      <c r="L15" s="92">
        <v>6.08</v>
      </c>
      <c r="M15" s="117">
        <v>60</v>
      </c>
      <c r="N15" s="94">
        <v>76</v>
      </c>
      <c r="O15"/>
      <c r="P15" s="103">
        <v>60</v>
      </c>
      <c r="W15" s="45">
        <f t="shared" si="4"/>
        <v>0</v>
      </c>
      <c r="X15" s="46">
        <f t="shared" si="0"/>
        <v>0</v>
      </c>
      <c r="Y15" s="47">
        <f t="shared" si="5"/>
        <v>16</v>
      </c>
      <c r="Z15" s="46">
        <f t="shared" si="1"/>
        <v>16</v>
      </c>
      <c r="AA15" s="47">
        <f t="shared" si="6"/>
        <v>0</v>
      </c>
      <c r="AB15" s="46">
        <f t="shared" si="2"/>
        <v>0</v>
      </c>
      <c r="AC15" s="47">
        <f t="shared" si="7"/>
        <v>6.08</v>
      </c>
      <c r="AD15" s="46">
        <f t="shared" si="3"/>
        <v>0</v>
      </c>
      <c r="AE15" s="108">
        <f t="shared" si="8"/>
        <v>16</v>
      </c>
    </row>
    <row r="16" spans="1:31">
      <c r="A16" s="85">
        <v>1</v>
      </c>
      <c r="B16" s="48" t="s">
        <v>39</v>
      </c>
      <c r="C16" s="78">
        <v>20</v>
      </c>
      <c r="D16" s="50">
        <v>15</v>
      </c>
      <c r="E16" s="50"/>
      <c r="F16" s="93">
        <v>10</v>
      </c>
      <c r="G16" s="91">
        <v>10</v>
      </c>
      <c r="H16" s="95"/>
      <c r="I16" s="91">
        <v>0</v>
      </c>
      <c r="J16" s="96"/>
      <c r="K16" s="91">
        <v>0</v>
      </c>
      <c r="L16" s="92">
        <v>4.05</v>
      </c>
      <c r="M16" s="117">
        <v>60</v>
      </c>
      <c r="N16" s="94">
        <v>70</v>
      </c>
      <c r="O16"/>
      <c r="P16" s="103">
        <v>60</v>
      </c>
      <c r="W16" s="45">
        <f t="shared" si="4"/>
        <v>10</v>
      </c>
      <c r="X16" s="46">
        <f t="shared" si="0"/>
        <v>10</v>
      </c>
      <c r="Y16" s="47">
        <f t="shared" si="5"/>
        <v>0</v>
      </c>
      <c r="Z16" s="46">
        <f t="shared" si="1"/>
        <v>0</v>
      </c>
      <c r="AA16" s="47">
        <f t="shared" si="6"/>
        <v>0</v>
      </c>
      <c r="AB16" s="46">
        <f t="shared" si="2"/>
        <v>0</v>
      </c>
      <c r="AC16" s="47">
        <f t="shared" si="7"/>
        <v>4.05</v>
      </c>
      <c r="AD16" s="46">
        <f t="shared" si="3"/>
        <v>0</v>
      </c>
      <c r="AE16" s="108">
        <f t="shared" si="8"/>
        <v>10</v>
      </c>
    </row>
    <row r="17" spans="1:31">
      <c r="A17" s="85">
        <v>2</v>
      </c>
      <c r="B17" s="48" t="s">
        <v>40</v>
      </c>
      <c r="C17" s="78">
        <v>20</v>
      </c>
      <c r="D17" s="50">
        <v>16</v>
      </c>
      <c r="E17" s="50"/>
      <c r="F17" s="93">
        <v>1</v>
      </c>
      <c r="G17" s="91">
        <v>1</v>
      </c>
      <c r="H17" s="93">
        <v>15</v>
      </c>
      <c r="I17" s="91">
        <v>15</v>
      </c>
      <c r="J17" s="96"/>
      <c r="K17" s="91">
        <v>0</v>
      </c>
      <c r="L17" s="92">
        <v>5.0599999999999996</v>
      </c>
      <c r="M17" s="117">
        <v>60</v>
      </c>
      <c r="N17" s="94">
        <v>76</v>
      </c>
      <c r="O17"/>
      <c r="P17" s="103">
        <v>60</v>
      </c>
      <c r="W17" s="45">
        <f t="shared" si="4"/>
        <v>1</v>
      </c>
      <c r="X17" s="46">
        <f t="shared" si="0"/>
        <v>1</v>
      </c>
      <c r="Y17" s="47">
        <f t="shared" si="5"/>
        <v>15</v>
      </c>
      <c r="Z17" s="46">
        <f t="shared" si="1"/>
        <v>15</v>
      </c>
      <c r="AA17" s="47">
        <f t="shared" si="6"/>
        <v>0</v>
      </c>
      <c r="AB17" s="46">
        <f t="shared" si="2"/>
        <v>0</v>
      </c>
      <c r="AC17" s="47">
        <f t="shared" si="7"/>
        <v>5.0599999999999996</v>
      </c>
      <c r="AD17" s="46">
        <f t="shared" si="3"/>
        <v>0</v>
      </c>
      <c r="AE17" s="108">
        <f t="shared" si="8"/>
        <v>16</v>
      </c>
    </row>
    <row r="18" spans="1:31">
      <c r="A18" s="85">
        <v>3</v>
      </c>
      <c r="B18" s="48" t="s">
        <v>41</v>
      </c>
      <c r="C18" s="78">
        <v>20</v>
      </c>
      <c r="D18" s="50">
        <v>17</v>
      </c>
      <c r="E18" s="50"/>
      <c r="F18" s="93">
        <v>10</v>
      </c>
      <c r="G18" s="91">
        <v>10</v>
      </c>
      <c r="H18" s="93">
        <v>19</v>
      </c>
      <c r="I18" s="91">
        <v>19</v>
      </c>
      <c r="J18" s="96"/>
      <c r="K18" s="91">
        <v>0</v>
      </c>
      <c r="L18" s="92">
        <v>5.36</v>
      </c>
      <c r="M18" s="117">
        <v>60</v>
      </c>
      <c r="N18" s="94">
        <v>89</v>
      </c>
      <c r="O18"/>
      <c r="P18" s="103">
        <v>60</v>
      </c>
      <c r="W18" s="45">
        <f t="shared" si="4"/>
        <v>10</v>
      </c>
      <c r="X18" s="46">
        <f t="shared" si="0"/>
        <v>10</v>
      </c>
      <c r="Y18" s="47">
        <f t="shared" si="5"/>
        <v>19</v>
      </c>
      <c r="Z18" s="46">
        <f t="shared" si="1"/>
        <v>19</v>
      </c>
      <c r="AA18" s="47">
        <f t="shared" si="6"/>
        <v>0</v>
      </c>
      <c r="AB18" s="46">
        <f t="shared" si="2"/>
        <v>0</v>
      </c>
      <c r="AC18" s="47">
        <f t="shared" si="7"/>
        <v>5.36</v>
      </c>
      <c r="AD18" s="46">
        <f t="shared" si="3"/>
        <v>0</v>
      </c>
      <c r="AE18" s="108">
        <f t="shared" si="8"/>
        <v>29</v>
      </c>
    </row>
    <row r="19" spans="1:31">
      <c r="A19" s="85">
        <v>4</v>
      </c>
      <c r="B19" s="48" t="s">
        <v>42</v>
      </c>
      <c r="C19" s="78">
        <v>20</v>
      </c>
      <c r="D19" s="50">
        <v>17</v>
      </c>
      <c r="E19" s="50"/>
      <c r="F19" s="93">
        <v>2</v>
      </c>
      <c r="G19" s="91">
        <v>2</v>
      </c>
      <c r="H19" s="95">
        <v>13</v>
      </c>
      <c r="I19" s="91">
        <v>13</v>
      </c>
      <c r="J19" s="96"/>
      <c r="K19" s="91">
        <v>0</v>
      </c>
      <c r="L19" s="92">
        <v>5.39</v>
      </c>
      <c r="M19" s="117">
        <v>60</v>
      </c>
      <c r="N19" s="94">
        <v>75</v>
      </c>
      <c r="O19"/>
      <c r="P19" s="103">
        <v>60</v>
      </c>
      <c r="W19" s="45">
        <f t="shared" si="4"/>
        <v>2</v>
      </c>
      <c r="X19" s="46">
        <f t="shared" si="0"/>
        <v>2</v>
      </c>
      <c r="Y19" s="47">
        <f t="shared" si="5"/>
        <v>13</v>
      </c>
      <c r="Z19" s="46">
        <f t="shared" si="1"/>
        <v>13</v>
      </c>
      <c r="AA19" s="47">
        <f t="shared" si="6"/>
        <v>0</v>
      </c>
      <c r="AB19" s="46">
        <f t="shared" si="2"/>
        <v>0</v>
      </c>
      <c r="AC19" s="47">
        <f t="shared" si="7"/>
        <v>5.39</v>
      </c>
      <c r="AD19" s="46">
        <f t="shared" si="3"/>
        <v>0</v>
      </c>
      <c r="AE19" s="108">
        <f t="shared" si="8"/>
        <v>15</v>
      </c>
    </row>
    <row r="20" spans="1:31">
      <c r="A20" s="85">
        <v>1</v>
      </c>
      <c r="B20" s="48" t="s">
        <v>43</v>
      </c>
      <c r="C20" s="78">
        <v>26</v>
      </c>
      <c r="D20" s="50">
        <v>17</v>
      </c>
      <c r="E20" s="50"/>
      <c r="F20" s="93">
        <v>1</v>
      </c>
      <c r="G20" s="91">
        <v>1</v>
      </c>
      <c r="H20" s="93">
        <v>15</v>
      </c>
      <c r="I20" s="91">
        <v>15</v>
      </c>
      <c r="J20" s="96"/>
      <c r="K20" s="91">
        <v>0</v>
      </c>
      <c r="L20" s="92"/>
      <c r="M20" s="117">
        <v>0</v>
      </c>
      <c r="N20" s="94">
        <v>16</v>
      </c>
      <c r="O20"/>
      <c r="P20" s="103">
        <v>0</v>
      </c>
      <c r="W20" s="45">
        <f t="shared" si="4"/>
        <v>1</v>
      </c>
      <c r="X20" s="46">
        <f t="shared" si="0"/>
        <v>1</v>
      </c>
      <c r="Y20" s="47">
        <f t="shared" si="5"/>
        <v>15</v>
      </c>
      <c r="Z20" s="46">
        <f t="shared" si="1"/>
        <v>15</v>
      </c>
      <c r="AA20" s="47">
        <f t="shared" si="6"/>
        <v>0</v>
      </c>
      <c r="AB20" s="46">
        <f t="shared" si="2"/>
        <v>0</v>
      </c>
      <c r="AC20" s="47">
        <f t="shared" si="7"/>
        <v>0</v>
      </c>
      <c r="AD20" s="46">
        <f t="shared" si="3"/>
        <v>0</v>
      </c>
      <c r="AE20" s="108">
        <f t="shared" si="8"/>
        <v>16</v>
      </c>
    </row>
    <row r="21" spans="1:31">
      <c r="A21" s="85">
        <v>2</v>
      </c>
      <c r="B21" s="48" t="s">
        <v>44</v>
      </c>
      <c r="C21" s="78">
        <v>26</v>
      </c>
      <c r="D21" s="50">
        <v>15</v>
      </c>
      <c r="E21" s="50"/>
      <c r="F21" s="93">
        <v>8</v>
      </c>
      <c r="G21" s="91">
        <v>8</v>
      </c>
      <c r="H21" s="95">
        <v>12</v>
      </c>
      <c r="I21" s="91">
        <v>12</v>
      </c>
      <c r="J21" s="96"/>
      <c r="K21" s="91">
        <v>0</v>
      </c>
      <c r="L21" s="92"/>
      <c r="M21" s="117">
        <v>0</v>
      </c>
      <c r="N21" s="94">
        <v>20</v>
      </c>
      <c r="O21"/>
      <c r="P21" s="103">
        <v>0</v>
      </c>
      <c r="W21" s="45">
        <f t="shared" si="4"/>
        <v>8</v>
      </c>
      <c r="X21" s="46">
        <f t="shared" si="0"/>
        <v>8</v>
      </c>
      <c r="Y21" s="47">
        <f t="shared" si="5"/>
        <v>12</v>
      </c>
      <c r="Z21" s="46">
        <f t="shared" si="1"/>
        <v>12</v>
      </c>
      <c r="AA21" s="47">
        <f t="shared" si="6"/>
        <v>0</v>
      </c>
      <c r="AB21" s="46">
        <f t="shared" si="2"/>
        <v>0</v>
      </c>
      <c r="AC21" s="47">
        <f t="shared" si="7"/>
        <v>0</v>
      </c>
      <c r="AD21" s="46">
        <f t="shared" si="3"/>
        <v>0</v>
      </c>
      <c r="AE21" s="108">
        <f t="shared" si="8"/>
        <v>20</v>
      </c>
    </row>
    <row r="22" spans="1:31">
      <c r="A22" s="85">
        <v>3</v>
      </c>
      <c r="B22" s="48"/>
      <c r="C22" s="78"/>
      <c r="D22" s="50"/>
      <c r="E22" s="50"/>
      <c r="F22" s="93"/>
      <c r="G22" s="91">
        <v>0</v>
      </c>
      <c r="H22" s="95"/>
      <c r="I22" s="91">
        <v>0</v>
      </c>
      <c r="J22" s="96"/>
      <c r="K22" s="91">
        <v>0</v>
      </c>
      <c r="L22" s="92"/>
      <c r="M22" s="117">
        <v>0</v>
      </c>
      <c r="N22" s="94">
        <v>0</v>
      </c>
      <c r="O22"/>
      <c r="P22" s="103">
        <v>0</v>
      </c>
      <c r="W22" s="45">
        <f t="shared" si="4"/>
        <v>0</v>
      </c>
      <c r="X22" s="46">
        <f t="shared" si="0"/>
        <v>0</v>
      </c>
      <c r="Y22" s="47">
        <f t="shared" si="5"/>
        <v>0</v>
      </c>
      <c r="Z22" s="46">
        <f t="shared" si="1"/>
        <v>0</v>
      </c>
      <c r="AA22" s="47">
        <f t="shared" si="6"/>
        <v>0</v>
      </c>
      <c r="AB22" s="46">
        <f t="shared" si="2"/>
        <v>0</v>
      </c>
      <c r="AC22" s="47">
        <f t="shared" si="7"/>
        <v>0</v>
      </c>
      <c r="AD22" s="46">
        <f t="shared" si="3"/>
        <v>0</v>
      </c>
      <c r="AE22" s="108">
        <f t="shared" si="8"/>
        <v>0</v>
      </c>
    </row>
    <row r="23" spans="1:31">
      <c r="A23" s="85">
        <v>4</v>
      </c>
      <c r="B23" s="48"/>
      <c r="C23" s="78"/>
      <c r="D23" s="50"/>
      <c r="E23" s="50"/>
      <c r="F23" s="93"/>
      <c r="G23" s="91">
        <v>0</v>
      </c>
      <c r="H23" s="95"/>
      <c r="I23" s="91">
        <v>0</v>
      </c>
      <c r="J23" s="96"/>
      <c r="K23" s="91">
        <v>0</v>
      </c>
      <c r="L23" s="92"/>
      <c r="M23" s="117">
        <v>0</v>
      </c>
      <c r="N23" s="94">
        <v>0</v>
      </c>
      <c r="O23"/>
      <c r="P23" s="103">
        <v>0</v>
      </c>
      <c r="W23" s="45">
        <f t="shared" si="4"/>
        <v>0</v>
      </c>
      <c r="X23" s="46">
        <f t="shared" si="0"/>
        <v>0</v>
      </c>
      <c r="Y23" s="47">
        <f t="shared" si="5"/>
        <v>0</v>
      </c>
      <c r="Z23" s="46">
        <f t="shared" si="1"/>
        <v>0</v>
      </c>
      <c r="AA23" s="47">
        <f t="shared" si="6"/>
        <v>0</v>
      </c>
      <c r="AB23" s="46">
        <f t="shared" si="2"/>
        <v>0</v>
      </c>
      <c r="AC23" s="47">
        <f t="shared" si="7"/>
        <v>0</v>
      </c>
      <c r="AD23" s="46">
        <f t="shared" si="3"/>
        <v>0</v>
      </c>
      <c r="AE23" s="108">
        <f t="shared" si="8"/>
        <v>0</v>
      </c>
    </row>
    <row r="24" spans="1:31">
      <c r="A24" s="85">
        <v>1</v>
      </c>
      <c r="B24" s="48" t="s">
        <v>45</v>
      </c>
      <c r="C24" s="78">
        <v>31</v>
      </c>
      <c r="D24" s="50">
        <v>16</v>
      </c>
      <c r="E24" s="50"/>
      <c r="F24" s="93">
        <v>20</v>
      </c>
      <c r="G24" s="91">
        <v>24</v>
      </c>
      <c r="H24" s="93">
        <v>12</v>
      </c>
      <c r="I24" s="91">
        <v>12</v>
      </c>
      <c r="J24" s="96"/>
      <c r="K24" s="91">
        <v>0</v>
      </c>
      <c r="L24" s="92">
        <v>6.46</v>
      </c>
      <c r="M24" s="117">
        <v>60</v>
      </c>
      <c r="N24" s="94">
        <v>96</v>
      </c>
      <c r="O24"/>
      <c r="P24" s="103">
        <v>0</v>
      </c>
      <c r="W24" s="45">
        <f t="shared" si="4"/>
        <v>20</v>
      </c>
      <c r="X24" s="46">
        <f t="shared" si="0"/>
        <v>24</v>
      </c>
      <c r="Y24" s="47">
        <f t="shared" si="5"/>
        <v>12</v>
      </c>
      <c r="Z24" s="46">
        <f t="shared" si="1"/>
        <v>12</v>
      </c>
      <c r="AA24" s="47">
        <f t="shared" si="6"/>
        <v>0</v>
      </c>
      <c r="AB24" s="46">
        <f t="shared" si="2"/>
        <v>0</v>
      </c>
      <c r="AC24" s="47">
        <f t="shared" si="7"/>
        <v>6.46</v>
      </c>
      <c r="AD24" s="46">
        <f t="shared" si="3"/>
        <v>0</v>
      </c>
      <c r="AE24" s="108">
        <f t="shared" si="8"/>
        <v>36</v>
      </c>
    </row>
    <row r="25" spans="1:31">
      <c r="A25" s="85">
        <v>2</v>
      </c>
      <c r="B25" s="48" t="s">
        <v>46</v>
      </c>
      <c r="C25" s="78">
        <v>31</v>
      </c>
      <c r="D25" s="50">
        <v>15</v>
      </c>
      <c r="E25" s="50"/>
      <c r="F25" s="93">
        <v>28</v>
      </c>
      <c r="G25" s="91">
        <v>33</v>
      </c>
      <c r="H25" s="93">
        <v>15</v>
      </c>
      <c r="I25" s="91">
        <v>15</v>
      </c>
      <c r="J25" s="96"/>
      <c r="K25" s="91">
        <v>0</v>
      </c>
      <c r="L25" s="92">
        <v>5.36</v>
      </c>
      <c r="M25" s="117">
        <v>60</v>
      </c>
      <c r="N25" s="94">
        <v>108</v>
      </c>
      <c r="O25"/>
      <c r="P25" s="103">
        <v>0</v>
      </c>
      <c r="W25" s="45">
        <f t="shared" si="4"/>
        <v>28</v>
      </c>
      <c r="X25" s="46">
        <f t="shared" si="0"/>
        <v>33</v>
      </c>
      <c r="Y25" s="47">
        <f t="shared" si="5"/>
        <v>15</v>
      </c>
      <c r="Z25" s="46">
        <f t="shared" si="1"/>
        <v>15</v>
      </c>
      <c r="AA25" s="47">
        <f t="shared" si="6"/>
        <v>0</v>
      </c>
      <c r="AB25" s="46">
        <f t="shared" si="2"/>
        <v>0</v>
      </c>
      <c r="AC25" s="47">
        <f t="shared" si="7"/>
        <v>5.36</v>
      </c>
      <c r="AD25" s="46">
        <f t="shared" si="3"/>
        <v>0</v>
      </c>
      <c r="AE25" s="108">
        <f t="shared" si="8"/>
        <v>48</v>
      </c>
    </row>
    <row r="26" spans="1:31">
      <c r="A26" s="85">
        <v>3</v>
      </c>
      <c r="B26" s="48" t="s">
        <v>47</v>
      </c>
      <c r="C26" s="78">
        <v>31</v>
      </c>
      <c r="D26" s="50">
        <v>15</v>
      </c>
      <c r="E26" s="50"/>
      <c r="F26" s="93">
        <v>22</v>
      </c>
      <c r="G26" s="91">
        <v>26</v>
      </c>
      <c r="H26" s="93">
        <v>13</v>
      </c>
      <c r="I26" s="91">
        <v>13</v>
      </c>
      <c r="J26" s="96"/>
      <c r="K26" s="91">
        <v>0</v>
      </c>
      <c r="L26" s="92">
        <v>5.53</v>
      </c>
      <c r="M26" s="117">
        <v>60</v>
      </c>
      <c r="N26" s="94">
        <v>99</v>
      </c>
      <c r="O26"/>
      <c r="P26" s="103">
        <v>0</v>
      </c>
      <c r="W26" s="45">
        <f t="shared" si="4"/>
        <v>22</v>
      </c>
      <c r="X26" s="46">
        <f t="shared" si="0"/>
        <v>26</v>
      </c>
      <c r="Y26" s="47">
        <f t="shared" si="5"/>
        <v>13</v>
      </c>
      <c r="Z26" s="46">
        <f t="shared" si="1"/>
        <v>13</v>
      </c>
      <c r="AA26" s="47">
        <f t="shared" si="6"/>
        <v>0</v>
      </c>
      <c r="AB26" s="46">
        <f t="shared" si="2"/>
        <v>0</v>
      </c>
      <c r="AC26" s="47">
        <f t="shared" si="7"/>
        <v>5.53</v>
      </c>
      <c r="AD26" s="46">
        <f t="shared" si="3"/>
        <v>0</v>
      </c>
      <c r="AE26" s="108">
        <f t="shared" si="8"/>
        <v>39</v>
      </c>
    </row>
    <row r="27" spans="1:31">
      <c r="A27" s="85">
        <v>4</v>
      </c>
      <c r="B27" s="48" t="s">
        <v>48</v>
      </c>
      <c r="C27" s="78">
        <v>31</v>
      </c>
      <c r="D27" s="50">
        <v>14</v>
      </c>
      <c r="E27" s="50"/>
      <c r="F27" s="93">
        <v>25</v>
      </c>
      <c r="G27" s="91">
        <v>30</v>
      </c>
      <c r="H27" s="95">
        <v>16</v>
      </c>
      <c r="I27" s="91">
        <v>16</v>
      </c>
      <c r="J27" s="96"/>
      <c r="K27" s="91">
        <v>0</v>
      </c>
      <c r="L27" s="92">
        <v>5.14</v>
      </c>
      <c r="M27" s="117">
        <v>60</v>
      </c>
      <c r="N27" s="94">
        <v>106</v>
      </c>
      <c r="O27"/>
      <c r="P27" s="103">
        <v>0</v>
      </c>
      <c r="W27" s="45">
        <f t="shared" si="4"/>
        <v>25</v>
      </c>
      <c r="X27" s="46">
        <f t="shared" si="0"/>
        <v>30</v>
      </c>
      <c r="Y27" s="47">
        <f t="shared" si="5"/>
        <v>16</v>
      </c>
      <c r="Z27" s="46">
        <f t="shared" si="1"/>
        <v>16</v>
      </c>
      <c r="AA27" s="47">
        <f t="shared" si="6"/>
        <v>0</v>
      </c>
      <c r="AB27" s="46">
        <f t="shared" si="2"/>
        <v>0</v>
      </c>
      <c r="AC27" s="47">
        <f t="shared" si="7"/>
        <v>5.14</v>
      </c>
      <c r="AD27" s="46">
        <f t="shared" si="3"/>
        <v>0</v>
      </c>
      <c r="AE27" s="108">
        <f t="shared" si="8"/>
        <v>46</v>
      </c>
    </row>
    <row r="28" spans="1:31">
      <c r="A28" s="85">
        <v>1</v>
      </c>
      <c r="B28" s="48" t="s">
        <v>49</v>
      </c>
      <c r="C28" s="78">
        <v>34</v>
      </c>
      <c r="D28" s="50">
        <v>16</v>
      </c>
      <c r="E28" s="50"/>
      <c r="F28" s="93">
        <v>19</v>
      </c>
      <c r="G28" s="91">
        <v>22</v>
      </c>
      <c r="H28" s="93">
        <v>23</v>
      </c>
      <c r="I28" s="91">
        <v>23</v>
      </c>
      <c r="J28" s="96"/>
      <c r="K28" s="91">
        <v>0</v>
      </c>
      <c r="L28" s="92">
        <v>5.41</v>
      </c>
      <c r="M28" s="117">
        <v>60</v>
      </c>
      <c r="N28" s="94">
        <v>105</v>
      </c>
      <c r="O28"/>
      <c r="P28" s="103">
        <v>0</v>
      </c>
      <c r="W28" s="45">
        <f t="shared" si="4"/>
        <v>19</v>
      </c>
      <c r="X28" s="46">
        <f t="shared" si="0"/>
        <v>22</v>
      </c>
      <c r="Y28" s="47">
        <f t="shared" si="5"/>
        <v>23</v>
      </c>
      <c r="Z28" s="46">
        <f t="shared" si="1"/>
        <v>23</v>
      </c>
      <c r="AA28" s="47">
        <f t="shared" si="6"/>
        <v>0</v>
      </c>
      <c r="AB28" s="46">
        <f t="shared" si="2"/>
        <v>0</v>
      </c>
      <c r="AC28" s="47">
        <f t="shared" si="7"/>
        <v>5.41</v>
      </c>
      <c r="AD28" s="46">
        <f t="shared" si="3"/>
        <v>0</v>
      </c>
      <c r="AE28" s="108">
        <f t="shared" si="8"/>
        <v>45</v>
      </c>
    </row>
    <row r="29" spans="1:31">
      <c r="A29" s="85">
        <v>2</v>
      </c>
      <c r="B29" s="48" t="s">
        <v>50</v>
      </c>
      <c r="C29" s="78">
        <v>34</v>
      </c>
      <c r="D29" s="50">
        <v>15</v>
      </c>
      <c r="E29" s="50"/>
      <c r="F29" s="93">
        <v>15</v>
      </c>
      <c r="G29" s="91">
        <v>17</v>
      </c>
      <c r="H29" s="93">
        <v>11</v>
      </c>
      <c r="I29" s="91">
        <v>11</v>
      </c>
      <c r="J29" s="96"/>
      <c r="K29" s="91">
        <v>0</v>
      </c>
      <c r="L29" s="92">
        <v>5.46</v>
      </c>
      <c r="M29" s="117">
        <v>60</v>
      </c>
      <c r="N29" s="94">
        <v>88</v>
      </c>
      <c r="O29"/>
      <c r="P29" s="103">
        <v>0</v>
      </c>
      <c r="W29" s="45">
        <f t="shared" si="4"/>
        <v>15</v>
      </c>
      <c r="X29" s="46">
        <f t="shared" si="0"/>
        <v>17</v>
      </c>
      <c r="Y29" s="47">
        <f t="shared" si="5"/>
        <v>11</v>
      </c>
      <c r="Z29" s="46">
        <f t="shared" si="1"/>
        <v>11</v>
      </c>
      <c r="AA29" s="47">
        <f t="shared" si="6"/>
        <v>0</v>
      </c>
      <c r="AB29" s="46">
        <f t="shared" si="2"/>
        <v>0</v>
      </c>
      <c r="AC29" s="47">
        <f t="shared" si="7"/>
        <v>5.46</v>
      </c>
      <c r="AD29" s="46">
        <f t="shared" si="3"/>
        <v>0</v>
      </c>
      <c r="AE29" s="108">
        <f t="shared" si="8"/>
        <v>28</v>
      </c>
    </row>
    <row r="30" spans="1:31">
      <c r="A30" s="85">
        <v>3</v>
      </c>
      <c r="B30" s="48" t="s">
        <v>51</v>
      </c>
      <c r="C30" s="78">
        <v>34</v>
      </c>
      <c r="D30" s="50">
        <v>16</v>
      </c>
      <c r="E30" s="50"/>
      <c r="F30" s="93">
        <v>16</v>
      </c>
      <c r="G30" s="91">
        <v>18</v>
      </c>
      <c r="H30" s="93">
        <v>13</v>
      </c>
      <c r="I30" s="91">
        <v>13</v>
      </c>
      <c r="J30" s="96"/>
      <c r="K30" s="91">
        <v>0</v>
      </c>
      <c r="L30" s="92">
        <v>5.0999999999999996</v>
      </c>
      <c r="M30" s="117">
        <v>60</v>
      </c>
      <c r="N30" s="94">
        <v>91</v>
      </c>
      <c r="O30"/>
      <c r="P30" s="103">
        <v>0</v>
      </c>
      <c r="W30" s="45">
        <f t="shared" si="4"/>
        <v>16</v>
      </c>
      <c r="X30" s="46">
        <f t="shared" si="0"/>
        <v>18</v>
      </c>
      <c r="Y30" s="47">
        <f t="shared" si="5"/>
        <v>13</v>
      </c>
      <c r="Z30" s="46">
        <f t="shared" si="1"/>
        <v>13</v>
      </c>
      <c r="AA30" s="47">
        <f t="shared" si="6"/>
        <v>0</v>
      </c>
      <c r="AB30" s="46">
        <f t="shared" si="2"/>
        <v>0</v>
      </c>
      <c r="AC30" s="47">
        <f t="shared" si="7"/>
        <v>5.0999999999999996</v>
      </c>
      <c r="AD30" s="46">
        <f t="shared" si="3"/>
        <v>0</v>
      </c>
      <c r="AE30" s="108">
        <f t="shared" si="8"/>
        <v>31</v>
      </c>
    </row>
    <row r="31" spans="1:31">
      <c r="A31" s="85">
        <v>4</v>
      </c>
      <c r="B31" s="48" t="s">
        <v>52</v>
      </c>
      <c r="C31" s="78">
        <v>34</v>
      </c>
      <c r="D31" s="50">
        <v>15</v>
      </c>
      <c r="E31" s="50"/>
      <c r="F31" s="93">
        <v>16</v>
      </c>
      <c r="G31" s="91">
        <v>18</v>
      </c>
      <c r="H31" s="93">
        <v>16</v>
      </c>
      <c r="I31" s="91">
        <v>16</v>
      </c>
      <c r="J31" s="96"/>
      <c r="K31" s="91">
        <v>0</v>
      </c>
      <c r="L31" s="92">
        <v>5.37</v>
      </c>
      <c r="M31" s="117">
        <v>60</v>
      </c>
      <c r="N31" s="94">
        <v>94</v>
      </c>
      <c r="O31"/>
      <c r="P31" s="103">
        <v>0</v>
      </c>
      <c r="W31" s="45">
        <f t="shared" si="4"/>
        <v>16</v>
      </c>
      <c r="X31" s="46">
        <f t="shared" si="0"/>
        <v>18</v>
      </c>
      <c r="Y31" s="47">
        <f t="shared" si="5"/>
        <v>16</v>
      </c>
      <c r="Z31" s="46">
        <f t="shared" si="1"/>
        <v>16</v>
      </c>
      <c r="AA31" s="47">
        <f t="shared" si="6"/>
        <v>0</v>
      </c>
      <c r="AB31" s="46">
        <f t="shared" si="2"/>
        <v>0</v>
      </c>
      <c r="AC31" s="47">
        <f t="shared" si="7"/>
        <v>5.37</v>
      </c>
      <c r="AD31" s="46">
        <f t="shared" si="3"/>
        <v>0</v>
      </c>
      <c r="AE31" s="108">
        <f t="shared" si="8"/>
        <v>34</v>
      </c>
    </row>
    <row r="32" spans="1:31">
      <c r="A32" s="85">
        <v>1</v>
      </c>
      <c r="B32" s="48" t="s">
        <v>53</v>
      </c>
      <c r="C32" s="78">
        <v>35</v>
      </c>
      <c r="D32" s="50">
        <v>15</v>
      </c>
      <c r="E32" s="50"/>
      <c r="F32" s="93">
        <v>9</v>
      </c>
      <c r="G32" s="91">
        <v>9</v>
      </c>
      <c r="H32" s="93">
        <v>15</v>
      </c>
      <c r="I32" s="91">
        <v>15</v>
      </c>
      <c r="J32" s="96"/>
      <c r="K32" s="91">
        <v>0</v>
      </c>
      <c r="L32" s="92">
        <v>5.52</v>
      </c>
      <c r="M32" s="117">
        <v>60</v>
      </c>
      <c r="N32" s="94">
        <v>84</v>
      </c>
      <c r="O32"/>
      <c r="P32" s="103">
        <v>0</v>
      </c>
      <c r="W32" s="45">
        <f t="shared" si="4"/>
        <v>9</v>
      </c>
      <c r="X32" s="46">
        <f t="shared" si="0"/>
        <v>9</v>
      </c>
      <c r="Y32" s="47">
        <f t="shared" si="5"/>
        <v>15</v>
      </c>
      <c r="Z32" s="46">
        <f t="shared" si="1"/>
        <v>15</v>
      </c>
      <c r="AA32" s="47">
        <f t="shared" si="6"/>
        <v>0</v>
      </c>
      <c r="AB32" s="46">
        <f t="shared" si="2"/>
        <v>0</v>
      </c>
      <c r="AC32" s="47">
        <f t="shared" si="7"/>
        <v>5.52</v>
      </c>
      <c r="AD32" s="46">
        <f t="shared" si="3"/>
        <v>0</v>
      </c>
      <c r="AE32" s="108">
        <f t="shared" si="8"/>
        <v>24</v>
      </c>
    </row>
    <row r="33" spans="1:31">
      <c r="A33" s="85">
        <v>2</v>
      </c>
      <c r="B33" s="48" t="s">
        <v>54</v>
      </c>
      <c r="C33" s="78">
        <v>35</v>
      </c>
      <c r="D33" s="50">
        <v>16</v>
      </c>
      <c r="E33" s="50"/>
      <c r="F33" s="93">
        <v>22</v>
      </c>
      <c r="G33" s="91">
        <v>26</v>
      </c>
      <c r="H33" s="95">
        <v>15</v>
      </c>
      <c r="I33" s="91">
        <v>15</v>
      </c>
      <c r="J33" s="96"/>
      <c r="K33" s="91">
        <v>0</v>
      </c>
      <c r="L33" s="92">
        <v>5.23</v>
      </c>
      <c r="M33" s="117">
        <v>60</v>
      </c>
      <c r="N33" s="94">
        <v>101</v>
      </c>
      <c r="O33"/>
      <c r="P33" s="103">
        <v>0</v>
      </c>
      <c r="W33" s="45">
        <f t="shared" si="4"/>
        <v>22</v>
      </c>
      <c r="X33" s="46">
        <f t="shared" si="0"/>
        <v>26</v>
      </c>
      <c r="Y33" s="47">
        <f t="shared" si="5"/>
        <v>15</v>
      </c>
      <c r="Z33" s="46">
        <f t="shared" si="1"/>
        <v>15</v>
      </c>
      <c r="AA33" s="47">
        <f t="shared" si="6"/>
        <v>0</v>
      </c>
      <c r="AB33" s="46">
        <f t="shared" si="2"/>
        <v>0</v>
      </c>
      <c r="AC33" s="47">
        <f t="shared" si="7"/>
        <v>5.23</v>
      </c>
      <c r="AD33" s="46">
        <f t="shared" si="3"/>
        <v>0</v>
      </c>
      <c r="AE33" s="108">
        <f t="shared" si="8"/>
        <v>41</v>
      </c>
    </row>
    <row r="34" spans="1:31">
      <c r="A34" s="85">
        <v>3</v>
      </c>
      <c r="B34" s="48" t="s">
        <v>55</v>
      </c>
      <c r="C34" s="78">
        <v>35</v>
      </c>
      <c r="D34" s="50">
        <v>16</v>
      </c>
      <c r="E34" s="50"/>
      <c r="F34" s="93">
        <v>4</v>
      </c>
      <c r="G34" s="91">
        <v>4</v>
      </c>
      <c r="H34" s="95">
        <v>13</v>
      </c>
      <c r="I34" s="91">
        <v>13</v>
      </c>
      <c r="J34" s="96"/>
      <c r="K34" s="91">
        <v>0</v>
      </c>
      <c r="L34" s="92">
        <v>5.21</v>
      </c>
      <c r="M34" s="117">
        <v>60</v>
      </c>
      <c r="N34" s="94">
        <v>77</v>
      </c>
      <c r="O34"/>
      <c r="P34" s="103">
        <v>0</v>
      </c>
      <c r="W34" s="45">
        <f t="shared" si="4"/>
        <v>4</v>
      </c>
      <c r="X34" s="46">
        <f t="shared" si="0"/>
        <v>4</v>
      </c>
      <c r="Y34" s="47">
        <f t="shared" si="5"/>
        <v>13</v>
      </c>
      <c r="Z34" s="46">
        <f t="shared" si="1"/>
        <v>13</v>
      </c>
      <c r="AA34" s="47">
        <f t="shared" si="6"/>
        <v>0</v>
      </c>
      <c r="AB34" s="46">
        <f t="shared" si="2"/>
        <v>0</v>
      </c>
      <c r="AC34" s="47">
        <f t="shared" si="7"/>
        <v>5.21</v>
      </c>
      <c r="AD34" s="46">
        <f t="shared" si="3"/>
        <v>0</v>
      </c>
      <c r="AE34" s="108">
        <f t="shared" si="8"/>
        <v>17</v>
      </c>
    </row>
    <row r="35" spans="1:31">
      <c r="A35" s="85">
        <v>4</v>
      </c>
      <c r="B35" s="48" t="s">
        <v>56</v>
      </c>
      <c r="C35" s="78">
        <v>35</v>
      </c>
      <c r="D35" s="50">
        <v>15</v>
      </c>
      <c r="E35" s="50"/>
      <c r="F35" s="93">
        <v>0</v>
      </c>
      <c r="G35" s="91">
        <v>0</v>
      </c>
      <c r="H35" s="93">
        <v>11</v>
      </c>
      <c r="I35" s="91">
        <v>11</v>
      </c>
      <c r="J35" s="96"/>
      <c r="K35" s="91">
        <v>0</v>
      </c>
      <c r="L35" s="92">
        <v>5.42</v>
      </c>
      <c r="M35" s="117">
        <v>60</v>
      </c>
      <c r="N35" s="94">
        <v>71</v>
      </c>
      <c r="O35"/>
      <c r="P35" s="103">
        <v>0</v>
      </c>
      <c r="W35" s="45">
        <f t="shared" si="4"/>
        <v>0</v>
      </c>
      <c r="X35" s="46">
        <f t="shared" si="0"/>
        <v>0</v>
      </c>
      <c r="Y35" s="47">
        <f t="shared" si="5"/>
        <v>11</v>
      </c>
      <c r="Z35" s="46">
        <f t="shared" si="1"/>
        <v>11</v>
      </c>
      <c r="AA35" s="47">
        <f t="shared" si="6"/>
        <v>0</v>
      </c>
      <c r="AB35" s="46">
        <f t="shared" si="2"/>
        <v>0</v>
      </c>
      <c r="AC35" s="47">
        <f t="shared" si="7"/>
        <v>5.42</v>
      </c>
      <c r="AD35" s="46">
        <f t="shared" si="3"/>
        <v>0</v>
      </c>
      <c r="AE35" s="108">
        <f t="shared" si="8"/>
        <v>11</v>
      </c>
    </row>
    <row r="36" spans="1:31">
      <c r="A36" s="85">
        <v>1</v>
      </c>
      <c r="B36" s="48" t="s">
        <v>57</v>
      </c>
      <c r="C36" s="78">
        <v>37</v>
      </c>
      <c r="D36" s="50">
        <v>17</v>
      </c>
      <c r="E36" s="50"/>
      <c r="F36" s="93">
        <v>21</v>
      </c>
      <c r="G36" s="91">
        <v>25</v>
      </c>
      <c r="H36" s="93">
        <v>21</v>
      </c>
      <c r="I36" s="91">
        <v>21</v>
      </c>
      <c r="J36" s="96"/>
      <c r="K36" s="91">
        <v>0</v>
      </c>
      <c r="L36" s="92">
        <v>4.54</v>
      </c>
      <c r="M36" s="117">
        <v>60</v>
      </c>
      <c r="N36" s="94">
        <v>106</v>
      </c>
      <c r="O36"/>
      <c r="P36" s="103">
        <v>0</v>
      </c>
      <c r="W36" s="45">
        <f t="shared" si="4"/>
        <v>21</v>
      </c>
      <c r="X36" s="46">
        <f t="shared" si="0"/>
        <v>25</v>
      </c>
      <c r="Y36" s="47">
        <f t="shared" si="5"/>
        <v>21</v>
      </c>
      <c r="Z36" s="46">
        <f t="shared" si="1"/>
        <v>21</v>
      </c>
      <c r="AA36" s="47">
        <f t="shared" si="6"/>
        <v>0</v>
      </c>
      <c r="AB36" s="46">
        <f t="shared" si="2"/>
        <v>0</v>
      </c>
      <c r="AC36" s="47">
        <f t="shared" si="7"/>
        <v>4.54</v>
      </c>
      <c r="AD36" s="46">
        <f t="shared" si="3"/>
        <v>0</v>
      </c>
      <c r="AE36" s="108">
        <f t="shared" si="8"/>
        <v>46</v>
      </c>
    </row>
    <row r="37" spans="1:31">
      <c r="A37" s="85">
        <v>2</v>
      </c>
      <c r="B37" s="48" t="s">
        <v>58</v>
      </c>
      <c r="C37" s="78">
        <v>37</v>
      </c>
      <c r="D37" s="50">
        <v>17</v>
      </c>
      <c r="E37" s="50"/>
      <c r="F37" s="93">
        <v>16</v>
      </c>
      <c r="G37" s="91">
        <v>18</v>
      </c>
      <c r="H37" s="95">
        <v>18</v>
      </c>
      <c r="I37" s="91">
        <v>18</v>
      </c>
      <c r="J37" s="96"/>
      <c r="K37" s="91">
        <v>0</v>
      </c>
      <c r="L37" s="92">
        <v>5.12</v>
      </c>
      <c r="M37" s="117">
        <v>60</v>
      </c>
      <c r="N37" s="94">
        <v>96</v>
      </c>
      <c r="O37"/>
      <c r="P37" s="103">
        <v>0</v>
      </c>
      <c r="W37" s="45">
        <f t="shared" si="4"/>
        <v>16</v>
      </c>
      <c r="X37" s="46">
        <f t="shared" si="0"/>
        <v>18</v>
      </c>
      <c r="Y37" s="47">
        <f t="shared" si="5"/>
        <v>18</v>
      </c>
      <c r="Z37" s="46">
        <f t="shared" si="1"/>
        <v>18</v>
      </c>
      <c r="AA37" s="47">
        <f t="shared" si="6"/>
        <v>0</v>
      </c>
      <c r="AB37" s="46">
        <f t="shared" si="2"/>
        <v>0</v>
      </c>
      <c r="AC37" s="47">
        <f t="shared" si="7"/>
        <v>5.12</v>
      </c>
      <c r="AD37" s="46">
        <f t="shared" si="3"/>
        <v>0</v>
      </c>
      <c r="AE37" s="108">
        <f t="shared" si="8"/>
        <v>36</v>
      </c>
    </row>
    <row r="38" spans="1:31">
      <c r="A38" s="85">
        <v>3</v>
      </c>
      <c r="B38" s="48" t="s">
        <v>59</v>
      </c>
      <c r="C38" s="78">
        <v>37</v>
      </c>
      <c r="D38" s="50">
        <v>15</v>
      </c>
      <c r="E38" s="50"/>
      <c r="F38" s="93">
        <v>27</v>
      </c>
      <c r="G38" s="91">
        <v>32</v>
      </c>
      <c r="H38" s="93">
        <v>18</v>
      </c>
      <c r="I38" s="91">
        <v>18</v>
      </c>
      <c r="J38" s="96"/>
      <c r="K38" s="91">
        <v>0</v>
      </c>
      <c r="L38" s="92">
        <v>5.14</v>
      </c>
      <c r="M38" s="117">
        <v>60</v>
      </c>
      <c r="N38" s="94">
        <v>110</v>
      </c>
      <c r="O38"/>
      <c r="P38" s="103">
        <v>0</v>
      </c>
      <c r="W38" s="45">
        <f t="shared" si="4"/>
        <v>27</v>
      </c>
      <c r="X38" s="46">
        <f t="shared" si="0"/>
        <v>32</v>
      </c>
      <c r="Y38" s="47">
        <f t="shared" si="5"/>
        <v>18</v>
      </c>
      <c r="Z38" s="46">
        <f t="shared" si="1"/>
        <v>18</v>
      </c>
      <c r="AA38" s="47">
        <f t="shared" si="6"/>
        <v>0</v>
      </c>
      <c r="AB38" s="46">
        <f t="shared" si="2"/>
        <v>0</v>
      </c>
      <c r="AC38" s="47">
        <f t="shared" si="7"/>
        <v>5.14</v>
      </c>
      <c r="AD38" s="46">
        <f t="shared" si="3"/>
        <v>0</v>
      </c>
      <c r="AE38" s="108">
        <f t="shared" si="8"/>
        <v>50</v>
      </c>
    </row>
    <row r="39" spans="1:31">
      <c r="A39" s="85">
        <v>4</v>
      </c>
      <c r="B39" s="48" t="s">
        <v>60</v>
      </c>
      <c r="C39" s="78">
        <v>37</v>
      </c>
      <c r="D39" s="50">
        <v>14</v>
      </c>
      <c r="E39" s="50"/>
      <c r="F39" s="93">
        <v>10</v>
      </c>
      <c r="G39" s="91">
        <v>10</v>
      </c>
      <c r="H39" s="95">
        <v>20</v>
      </c>
      <c r="I39" s="91">
        <v>20</v>
      </c>
      <c r="J39" s="96"/>
      <c r="K39" s="91">
        <v>0</v>
      </c>
      <c r="L39" s="92">
        <v>5.12</v>
      </c>
      <c r="M39" s="117">
        <v>60</v>
      </c>
      <c r="N39" s="94">
        <v>90</v>
      </c>
      <c r="O39"/>
      <c r="P39" s="103">
        <v>0</v>
      </c>
      <c r="W39" s="45">
        <f t="shared" si="4"/>
        <v>10</v>
      </c>
      <c r="X39" s="46">
        <f t="shared" si="0"/>
        <v>10</v>
      </c>
      <c r="Y39" s="47">
        <f t="shared" si="5"/>
        <v>20</v>
      </c>
      <c r="Z39" s="46">
        <f t="shared" si="1"/>
        <v>20</v>
      </c>
      <c r="AA39" s="47">
        <f t="shared" si="6"/>
        <v>0</v>
      </c>
      <c r="AB39" s="46">
        <f t="shared" si="2"/>
        <v>0</v>
      </c>
      <c r="AC39" s="47">
        <f t="shared" si="7"/>
        <v>5.12</v>
      </c>
      <c r="AD39" s="46">
        <f t="shared" si="3"/>
        <v>0</v>
      </c>
      <c r="AE39" s="108">
        <f t="shared" si="8"/>
        <v>30</v>
      </c>
    </row>
    <row r="40" spans="1:31">
      <c r="A40" s="85">
        <v>1</v>
      </c>
      <c r="B40" s="48" t="s">
        <v>61</v>
      </c>
      <c r="C40" s="78">
        <v>38</v>
      </c>
      <c r="D40" s="50">
        <v>17</v>
      </c>
      <c r="E40" s="50"/>
      <c r="F40" s="93">
        <v>7</v>
      </c>
      <c r="G40" s="91">
        <v>7</v>
      </c>
      <c r="H40" s="93">
        <v>18</v>
      </c>
      <c r="I40" s="91">
        <v>18</v>
      </c>
      <c r="J40" s="96"/>
      <c r="K40" s="91">
        <v>0</v>
      </c>
      <c r="L40" s="92">
        <v>5.51</v>
      </c>
      <c r="M40" s="117">
        <v>60</v>
      </c>
      <c r="N40" s="94">
        <v>85</v>
      </c>
      <c r="O40"/>
      <c r="P40" s="103">
        <v>0</v>
      </c>
      <c r="W40" s="45">
        <f t="shared" si="4"/>
        <v>7</v>
      </c>
      <c r="X40" s="46">
        <f t="shared" si="0"/>
        <v>7</v>
      </c>
      <c r="Y40" s="47">
        <f t="shared" si="5"/>
        <v>18</v>
      </c>
      <c r="Z40" s="46">
        <f t="shared" si="1"/>
        <v>18</v>
      </c>
      <c r="AA40" s="47">
        <f t="shared" si="6"/>
        <v>0</v>
      </c>
      <c r="AB40" s="46">
        <f t="shared" si="2"/>
        <v>0</v>
      </c>
      <c r="AC40" s="47">
        <f t="shared" si="7"/>
        <v>5.51</v>
      </c>
      <c r="AD40" s="46">
        <f t="shared" si="3"/>
        <v>0</v>
      </c>
      <c r="AE40" s="108">
        <f t="shared" si="8"/>
        <v>25</v>
      </c>
    </row>
    <row r="41" spans="1:31">
      <c r="A41" s="85">
        <v>2</v>
      </c>
      <c r="B41" s="48" t="s">
        <v>62</v>
      </c>
      <c r="C41" s="78">
        <v>38</v>
      </c>
      <c r="D41" s="50">
        <v>15</v>
      </c>
      <c r="E41" s="50"/>
      <c r="F41" s="93">
        <v>1</v>
      </c>
      <c r="G41" s="91">
        <v>1</v>
      </c>
      <c r="H41" s="93">
        <v>20</v>
      </c>
      <c r="I41" s="91">
        <v>20</v>
      </c>
      <c r="J41" s="96"/>
      <c r="K41" s="91">
        <v>0</v>
      </c>
      <c r="L41" s="92">
        <v>5.31</v>
      </c>
      <c r="M41" s="117">
        <v>60</v>
      </c>
      <c r="N41" s="94">
        <v>81</v>
      </c>
      <c r="O41"/>
      <c r="P41" s="103">
        <v>0</v>
      </c>
      <c r="W41" s="45">
        <f t="shared" si="4"/>
        <v>1</v>
      </c>
      <c r="X41" s="46">
        <f t="shared" si="0"/>
        <v>1</v>
      </c>
      <c r="Y41" s="47">
        <f t="shared" si="5"/>
        <v>20</v>
      </c>
      <c r="Z41" s="46">
        <f t="shared" si="1"/>
        <v>20</v>
      </c>
      <c r="AA41" s="47">
        <f t="shared" si="6"/>
        <v>0</v>
      </c>
      <c r="AB41" s="46">
        <f t="shared" si="2"/>
        <v>0</v>
      </c>
      <c r="AC41" s="47">
        <f t="shared" si="7"/>
        <v>5.31</v>
      </c>
      <c r="AD41" s="46">
        <f t="shared" si="3"/>
        <v>0</v>
      </c>
      <c r="AE41" s="108">
        <f t="shared" si="8"/>
        <v>21</v>
      </c>
    </row>
    <row r="42" spans="1:31">
      <c r="A42" s="85">
        <v>3</v>
      </c>
      <c r="B42" s="48" t="s">
        <v>63</v>
      </c>
      <c r="C42" s="78">
        <v>38</v>
      </c>
      <c r="D42" s="50">
        <v>14</v>
      </c>
      <c r="E42" s="50"/>
      <c r="F42" s="93">
        <v>2</v>
      </c>
      <c r="G42" s="91">
        <v>2</v>
      </c>
      <c r="H42" s="93">
        <v>26</v>
      </c>
      <c r="I42" s="91">
        <v>26</v>
      </c>
      <c r="J42" s="96"/>
      <c r="K42" s="91">
        <v>0</v>
      </c>
      <c r="L42" s="92">
        <v>5.46</v>
      </c>
      <c r="M42" s="117">
        <v>60</v>
      </c>
      <c r="N42" s="94">
        <v>88</v>
      </c>
      <c r="O42"/>
      <c r="P42" s="103">
        <v>0</v>
      </c>
      <c r="W42" s="45">
        <f t="shared" si="4"/>
        <v>2</v>
      </c>
      <c r="X42" s="46">
        <f t="shared" si="0"/>
        <v>2</v>
      </c>
      <c r="Y42" s="47">
        <f t="shared" si="5"/>
        <v>26</v>
      </c>
      <c r="Z42" s="46">
        <f t="shared" si="1"/>
        <v>26</v>
      </c>
      <c r="AA42" s="47">
        <f t="shared" si="6"/>
        <v>0</v>
      </c>
      <c r="AB42" s="46">
        <f t="shared" si="2"/>
        <v>0</v>
      </c>
      <c r="AC42" s="47">
        <f t="shared" si="7"/>
        <v>5.46</v>
      </c>
      <c r="AD42" s="46">
        <f t="shared" si="3"/>
        <v>0</v>
      </c>
      <c r="AE42" s="108">
        <f t="shared" si="8"/>
        <v>28</v>
      </c>
    </row>
    <row r="43" spans="1:31">
      <c r="A43" s="85">
        <v>4</v>
      </c>
      <c r="B43" s="48" t="s">
        <v>64</v>
      </c>
      <c r="C43" s="78">
        <v>38</v>
      </c>
      <c r="D43" s="50">
        <v>15</v>
      </c>
      <c r="E43" s="50"/>
      <c r="F43" s="93">
        <v>2</v>
      </c>
      <c r="G43" s="91">
        <v>2</v>
      </c>
      <c r="H43" s="95">
        <v>18</v>
      </c>
      <c r="I43" s="91">
        <v>18</v>
      </c>
      <c r="J43" s="96"/>
      <c r="K43" s="91">
        <v>0</v>
      </c>
      <c r="L43" s="92">
        <v>5.32</v>
      </c>
      <c r="M43" s="117">
        <v>60</v>
      </c>
      <c r="N43" s="94">
        <v>80</v>
      </c>
      <c r="O43"/>
      <c r="P43" s="103">
        <v>0</v>
      </c>
      <c r="W43" s="45">
        <f t="shared" si="4"/>
        <v>2</v>
      </c>
      <c r="X43" s="46">
        <f t="shared" si="0"/>
        <v>2</v>
      </c>
      <c r="Y43" s="47">
        <f t="shared" si="5"/>
        <v>18</v>
      </c>
      <c r="Z43" s="46">
        <f t="shared" si="1"/>
        <v>18</v>
      </c>
      <c r="AA43" s="47">
        <f t="shared" si="6"/>
        <v>0</v>
      </c>
      <c r="AB43" s="46">
        <f t="shared" si="2"/>
        <v>0</v>
      </c>
      <c r="AC43" s="47">
        <f t="shared" si="7"/>
        <v>5.32</v>
      </c>
      <c r="AD43" s="46">
        <f t="shared" si="3"/>
        <v>0</v>
      </c>
      <c r="AE43" s="108">
        <f t="shared" si="8"/>
        <v>20</v>
      </c>
    </row>
    <row r="44" spans="1:31">
      <c r="A44" s="85">
        <v>1</v>
      </c>
      <c r="B44" s="48" t="s">
        <v>65</v>
      </c>
      <c r="C44" s="78" t="s">
        <v>66</v>
      </c>
      <c r="D44" s="50">
        <v>16</v>
      </c>
      <c r="E44" s="50"/>
      <c r="F44" s="93">
        <v>3</v>
      </c>
      <c r="G44" s="91">
        <v>3</v>
      </c>
      <c r="H44" s="93">
        <v>21</v>
      </c>
      <c r="I44" s="91">
        <v>21</v>
      </c>
      <c r="J44" s="96"/>
      <c r="K44" s="91">
        <v>0</v>
      </c>
      <c r="L44" s="92">
        <v>5.58</v>
      </c>
      <c r="M44" s="117">
        <v>60</v>
      </c>
      <c r="N44" s="94">
        <v>84</v>
      </c>
      <c r="O44"/>
      <c r="P44" s="103">
        <v>0</v>
      </c>
      <c r="W44" s="45">
        <f t="shared" si="4"/>
        <v>3</v>
      </c>
      <c r="X44" s="46">
        <f t="shared" si="0"/>
        <v>3</v>
      </c>
      <c r="Y44" s="47">
        <f t="shared" si="5"/>
        <v>21</v>
      </c>
      <c r="Z44" s="46">
        <f t="shared" si="1"/>
        <v>21</v>
      </c>
      <c r="AA44" s="47">
        <f t="shared" si="6"/>
        <v>0</v>
      </c>
      <c r="AB44" s="46">
        <f t="shared" si="2"/>
        <v>0</v>
      </c>
      <c r="AC44" s="47">
        <f t="shared" si="7"/>
        <v>5.58</v>
      </c>
      <c r="AD44" s="46">
        <f t="shared" si="3"/>
        <v>0</v>
      </c>
      <c r="AE44" s="108">
        <f t="shared" si="8"/>
        <v>24</v>
      </c>
    </row>
    <row r="45" spans="1:31">
      <c r="A45" s="85">
        <v>2</v>
      </c>
      <c r="B45" s="48" t="s">
        <v>67</v>
      </c>
      <c r="C45" s="78" t="s">
        <v>66</v>
      </c>
      <c r="D45" s="50">
        <v>17</v>
      </c>
      <c r="E45" s="50"/>
      <c r="F45" s="93">
        <v>6</v>
      </c>
      <c r="G45" s="91">
        <v>6</v>
      </c>
      <c r="H45" s="95">
        <v>22</v>
      </c>
      <c r="I45" s="91">
        <v>22</v>
      </c>
      <c r="J45" s="96"/>
      <c r="K45" s="91">
        <v>0</v>
      </c>
      <c r="L45" s="92">
        <v>4.57</v>
      </c>
      <c r="M45" s="117">
        <v>60</v>
      </c>
      <c r="N45" s="94">
        <v>88</v>
      </c>
      <c r="O45"/>
      <c r="P45" s="103">
        <v>0</v>
      </c>
      <c r="W45" s="45">
        <f t="shared" si="4"/>
        <v>6</v>
      </c>
      <c r="X45" s="46">
        <f t="shared" si="0"/>
        <v>6</v>
      </c>
      <c r="Y45" s="47">
        <f t="shared" si="5"/>
        <v>22</v>
      </c>
      <c r="Z45" s="46">
        <f t="shared" si="1"/>
        <v>22</v>
      </c>
      <c r="AA45" s="47">
        <f t="shared" si="6"/>
        <v>0</v>
      </c>
      <c r="AB45" s="46">
        <f t="shared" si="2"/>
        <v>0</v>
      </c>
      <c r="AC45" s="47">
        <f t="shared" si="7"/>
        <v>4.57</v>
      </c>
      <c r="AD45" s="46">
        <f t="shared" si="3"/>
        <v>0</v>
      </c>
      <c r="AE45" s="108">
        <f t="shared" si="8"/>
        <v>28</v>
      </c>
    </row>
    <row r="46" spans="1:31">
      <c r="A46" s="85">
        <v>3</v>
      </c>
      <c r="B46" s="48" t="s">
        <v>68</v>
      </c>
      <c r="C46" s="78" t="s">
        <v>66</v>
      </c>
      <c r="D46" s="50">
        <v>16</v>
      </c>
      <c r="E46" s="50"/>
      <c r="F46" s="93">
        <v>0</v>
      </c>
      <c r="G46" s="91">
        <v>0</v>
      </c>
      <c r="H46" s="95">
        <v>8</v>
      </c>
      <c r="I46" s="91">
        <v>8</v>
      </c>
      <c r="J46" s="96"/>
      <c r="K46" s="91">
        <v>0</v>
      </c>
      <c r="L46" s="92">
        <v>5.14</v>
      </c>
      <c r="M46" s="117">
        <v>60</v>
      </c>
      <c r="N46" s="94">
        <v>68</v>
      </c>
      <c r="O46"/>
      <c r="P46" s="103">
        <v>0</v>
      </c>
      <c r="W46" s="45">
        <f t="shared" si="4"/>
        <v>0</v>
      </c>
      <c r="X46" s="46">
        <f t="shared" si="0"/>
        <v>0</v>
      </c>
      <c r="Y46" s="47">
        <f t="shared" si="5"/>
        <v>8</v>
      </c>
      <c r="Z46" s="46">
        <f t="shared" si="1"/>
        <v>8</v>
      </c>
      <c r="AA46" s="47">
        <f t="shared" si="6"/>
        <v>0</v>
      </c>
      <c r="AB46" s="46">
        <f t="shared" si="2"/>
        <v>0</v>
      </c>
      <c r="AC46" s="47">
        <f t="shared" si="7"/>
        <v>5.14</v>
      </c>
      <c r="AD46" s="46">
        <f t="shared" si="3"/>
        <v>0</v>
      </c>
      <c r="AE46" s="108">
        <f t="shared" si="8"/>
        <v>8</v>
      </c>
    </row>
    <row r="47" spans="1:31">
      <c r="A47" s="85">
        <v>4</v>
      </c>
      <c r="B47" s="48" t="s">
        <v>69</v>
      </c>
      <c r="C47" s="78" t="s">
        <v>66</v>
      </c>
      <c r="D47" s="50">
        <v>16</v>
      </c>
      <c r="E47" s="50"/>
      <c r="F47" s="93">
        <v>0</v>
      </c>
      <c r="G47" s="91">
        <v>0</v>
      </c>
      <c r="H47" s="95">
        <v>22</v>
      </c>
      <c r="I47" s="91">
        <v>22</v>
      </c>
      <c r="J47" s="96"/>
      <c r="K47" s="91">
        <v>0</v>
      </c>
      <c r="L47" s="92">
        <v>5.55</v>
      </c>
      <c r="M47" s="117">
        <v>60</v>
      </c>
      <c r="N47" s="94">
        <v>82</v>
      </c>
      <c r="O47"/>
      <c r="P47" s="103">
        <v>0</v>
      </c>
      <c r="W47" s="45">
        <f t="shared" si="4"/>
        <v>0</v>
      </c>
      <c r="X47" s="46">
        <f t="shared" si="0"/>
        <v>0</v>
      </c>
      <c r="Y47" s="47">
        <f t="shared" si="5"/>
        <v>22</v>
      </c>
      <c r="Z47" s="46">
        <f t="shared" si="1"/>
        <v>22</v>
      </c>
      <c r="AA47" s="47">
        <f t="shared" si="6"/>
        <v>0</v>
      </c>
      <c r="AB47" s="46">
        <f t="shared" si="2"/>
        <v>0</v>
      </c>
      <c r="AC47" s="47">
        <f t="shared" si="7"/>
        <v>5.55</v>
      </c>
      <c r="AD47" s="46">
        <f t="shared" si="3"/>
        <v>0</v>
      </c>
      <c r="AE47" s="108">
        <f t="shared" si="8"/>
        <v>22</v>
      </c>
    </row>
    <row r="48" spans="1:31">
      <c r="A48" s="85">
        <v>1</v>
      </c>
      <c r="B48" s="48" t="s">
        <v>70</v>
      </c>
      <c r="C48" s="78" t="s">
        <v>71</v>
      </c>
      <c r="D48" s="50">
        <v>15</v>
      </c>
      <c r="E48" s="50"/>
      <c r="F48" s="93">
        <v>10</v>
      </c>
      <c r="G48" s="91">
        <v>10</v>
      </c>
      <c r="H48" s="93">
        <v>9</v>
      </c>
      <c r="I48" s="91">
        <v>9</v>
      </c>
      <c r="J48" s="96"/>
      <c r="K48" s="91">
        <v>0</v>
      </c>
      <c r="L48" s="92"/>
      <c r="M48" s="117">
        <v>0</v>
      </c>
      <c r="N48" s="94">
        <v>19</v>
      </c>
      <c r="O48"/>
      <c r="P48" s="103">
        <v>0</v>
      </c>
      <c r="W48" s="45">
        <f t="shared" si="4"/>
        <v>10</v>
      </c>
      <c r="X48" s="46">
        <f t="shared" si="0"/>
        <v>10</v>
      </c>
      <c r="Y48" s="47">
        <f t="shared" si="5"/>
        <v>9</v>
      </c>
      <c r="Z48" s="46">
        <f t="shared" si="1"/>
        <v>9</v>
      </c>
      <c r="AA48" s="47">
        <f t="shared" si="6"/>
        <v>0</v>
      </c>
      <c r="AB48" s="46">
        <f t="shared" si="2"/>
        <v>0</v>
      </c>
      <c r="AC48" s="47">
        <f t="shared" si="7"/>
        <v>0</v>
      </c>
      <c r="AD48" s="46">
        <f t="shared" si="3"/>
        <v>0</v>
      </c>
      <c r="AE48" s="108">
        <f t="shared" si="8"/>
        <v>19</v>
      </c>
    </row>
    <row r="49" spans="1:31">
      <c r="A49" s="85">
        <v>2</v>
      </c>
      <c r="B49" s="48" t="s">
        <v>72</v>
      </c>
      <c r="C49" s="78" t="s">
        <v>71</v>
      </c>
      <c r="D49" s="50">
        <v>17</v>
      </c>
      <c r="E49" s="50"/>
      <c r="F49" s="93">
        <v>15</v>
      </c>
      <c r="G49" s="91">
        <v>17</v>
      </c>
      <c r="H49" s="93">
        <v>0</v>
      </c>
      <c r="I49" s="91">
        <v>0</v>
      </c>
      <c r="J49" s="96"/>
      <c r="K49" s="91">
        <v>0</v>
      </c>
      <c r="L49" s="92"/>
      <c r="M49" s="117">
        <v>0</v>
      </c>
      <c r="N49" s="94">
        <v>17</v>
      </c>
      <c r="O49"/>
      <c r="P49" s="103">
        <v>0</v>
      </c>
      <c r="W49" s="45">
        <f t="shared" si="4"/>
        <v>15</v>
      </c>
      <c r="X49" s="46">
        <f t="shared" si="0"/>
        <v>17</v>
      </c>
      <c r="Y49" s="47">
        <f t="shared" si="5"/>
        <v>0</v>
      </c>
      <c r="Z49" s="46">
        <f t="shared" si="1"/>
        <v>0</v>
      </c>
      <c r="AA49" s="47">
        <f t="shared" si="6"/>
        <v>0</v>
      </c>
      <c r="AB49" s="46">
        <f t="shared" si="2"/>
        <v>0</v>
      </c>
      <c r="AC49" s="47">
        <f t="shared" si="7"/>
        <v>0</v>
      </c>
      <c r="AD49" s="46">
        <f t="shared" si="3"/>
        <v>0</v>
      </c>
      <c r="AE49" s="108">
        <f t="shared" si="8"/>
        <v>17</v>
      </c>
    </row>
    <row r="50" spans="1:31">
      <c r="A50" s="85">
        <v>3</v>
      </c>
      <c r="B50" s="48"/>
      <c r="C50" s="78"/>
      <c r="D50" s="50"/>
      <c r="E50" s="50"/>
      <c r="F50" s="93"/>
      <c r="G50" s="91">
        <v>0</v>
      </c>
      <c r="H50" s="95"/>
      <c r="I50" s="91">
        <v>0</v>
      </c>
      <c r="J50" s="96"/>
      <c r="K50" s="91">
        <v>0</v>
      </c>
      <c r="L50" s="92"/>
      <c r="M50" s="117">
        <v>0</v>
      </c>
      <c r="N50" s="94">
        <v>0</v>
      </c>
      <c r="O50"/>
      <c r="P50" s="103">
        <v>0</v>
      </c>
      <c r="W50" s="45">
        <f t="shared" si="4"/>
        <v>0</v>
      </c>
      <c r="X50" s="46">
        <f t="shared" si="0"/>
        <v>0</v>
      </c>
      <c r="Y50" s="47">
        <f t="shared" si="5"/>
        <v>0</v>
      </c>
      <c r="Z50" s="46">
        <f t="shared" si="1"/>
        <v>0</v>
      </c>
      <c r="AA50" s="47">
        <f t="shared" si="6"/>
        <v>0</v>
      </c>
      <c r="AB50" s="46">
        <f t="shared" si="2"/>
        <v>0</v>
      </c>
      <c r="AC50" s="47">
        <f t="shared" si="7"/>
        <v>0</v>
      </c>
      <c r="AD50" s="46">
        <f t="shared" si="3"/>
        <v>0</v>
      </c>
      <c r="AE50" s="108">
        <f t="shared" si="8"/>
        <v>0</v>
      </c>
    </row>
    <row r="51" spans="1:31">
      <c r="A51" s="85">
        <v>4</v>
      </c>
      <c r="B51" s="48"/>
      <c r="C51" s="78"/>
      <c r="D51" s="50"/>
      <c r="E51" s="50"/>
      <c r="F51" s="93"/>
      <c r="G51" s="91">
        <v>0</v>
      </c>
      <c r="H51" s="93"/>
      <c r="I51" s="91">
        <v>0</v>
      </c>
      <c r="J51" s="96"/>
      <c r="K51" s="91">
        <v>0</v>
      </c>
      <c r="L51" s="92"/>
      <c r="M51" s="117">
        <v>0</v>
      </c>
      <c r="N51" s="94">
        <v>0</v>
      </c>
      <c r="O51"/>
      <c r="P51" s="103">
        <v>0</v>
      </c>
      <c r="W51" s="45">
        <f t="shared" si="4"/>
        <v>0</v>
      </c>
      <c r="X51" s="46">
        <f t="shared" si="0"/>
        <v>0</v>
      </c>
      <c r="Y51" s="47">
        <f t="shared" si="5"/>
        <v>0</v>
      </c>
      <c r="Z51" s="46">
        <f t="shared" si="1"/>
        <v>0</v>
      </c>
      <c r="AA51" s="47">
        <f t="shared" si="6"/>
        <v>0</v>
      </c>
      <c r="AB51" s="46">
        <f t="shared" si="2"/>
        <v>0</v>
      </c>
      <c r="AC51" s="47">
        <f t="shared" si="7"/>
        <v>0</v>
      </c>
      <c r="AD51" s="46">
        <f t="shared" si="3"/>
        <v>0</v>
      </c>
      <c r="AE51" s="108">
        <f t="shared" si="8"/>
        <v>0</v>
      </c>
    </row>
    <row r="52" spans="1:31">
      <c r="A52" s="85">
        <v>1</v>
      </c>
      <c r="B52" s="48" t="s">
        <v>73</v>
      </c>
      <c r="C52" s="78">
        <v>3</v>
      </c>
      <c r="D52" s="50">
        <v>16</v>
      </c>
      <c r="E52" s="50"/>
      <c r="F52" s="93">
        <v>0</v>
      </c>
      <c r="G52" s="91">
        <v>0</v>
      </c>
      <c r="H52" s="95">
        <v>16</v>
      </c>
      <c r="I52" s="91">
        <v>16</v>
      </c>
      <c r="J52" s="96"/>
      <c r="K52" s="91">
        <v>0</v>
      </c>
      <c r="L52" s="92"/>
      <c r="M52" s="117">
        <v>0</v>
      </c>
      <c r="N52" s="94">
        <v>16</v>
      </c>
      <c r="O52"/>
      <c r="P52" s="103">
        <v>0</v>
      </c>
      <c r="W52" s="45">
        <f t="shared" si="4"/>
        <v>0</v>
      </c>
      <c r="X52" s="46">
        <f t="shared" si="0"/>
        <v>0</v>
      </c>
      <c r="Y52" s="47">
        <f t="shared" si="5"/>
        <v>16</v>
      </c>
      <c r="Z52" s="46">
        <f t="shared" si="1"/>
        <v>16</v>
      </c>
      <c r="AA52" s="47">
        <f t="shared" si="6"/>
        <v>0</v>
      </c>
      <c r="AB52" s="46">
        <f t="shared" si="2"/>
        <v>0</v>
      </c>
      <c r="AC52" s="47">
        <f t="shared" si="7"/>
        <v>0</v>
      </c>
      <c r="AD52" s="46">
        <f t="shared" si="3"/>
        <v>0</v>
      </c>
      <c r="AE52" s="108">
        <f t="shared" si="8"/>
        <v>16</v>
      </c>
    </row>
    <row r="53" spans="1:31">
      <c r="A53" s="85">
        <v>2</v>
      </c>
      <c r="B53" s="48" t="s">
        <v>74</v>
      </c>
      <c r="C53" s="78">
        <v>3</v>
      </c>
      <c r="D53" s="50">
        <v>15</v>
      </c>
      <c r="E53" s="50"/>
      <c r="F53" s="93">
        <v>7</v>
      </c>
      <c r="G53" s="91">
        <v>7</v>
      </c>
      <c r="H53" s="95">
        <v>10</v>
      </c>
      <c r="I53" s="91">
        <v>10</v>
      </c>
      <c r="J53" s="96"/>
      <c r="K53" s="91">
        <v>0</v>
      </c>
      <c r="L53" s="92"/>
      <c r="M53" s="117">
        <v>0</v>
      </c>
      <c r="N53" s="94">
        <v>17</v>
      </c>
      <c r="O53"/>
      <c r="P53" s="103">
        <v>0</v>
      </c>
      <c r="W53" s="45">
        <f t="shared" si="4"/>
        <v>7</v>
      </c>
      <c r="X53" s="46">
        <f t="shared" si="0"/>
        <v>7</v>
      </c>
      <c r="Y53" s="47">
        <f t="shared" si="5"/>
        <v>10</v>
      </c>
      <c r="Z53" s="46">
        <f t="shared" si="1"/>
        <v>10</v>
      </c>
      <c r="AA53" s="47">
        <f t="shared" si="6"/>
        <v>0</v>
      </c>
      <c r="AB53" s="46">
        <f t="shared" si="2"/>
        <v>0</v>
      </c>
      <c r="AC53" s="47">
        <f t="shared" si="7"/>
        <v>0</v>
      </c>
      <c r="AD53" s="46">
        <f t="shared" si="3"/>
        <v>0</v>
      </c>
      <c r="AE53" s="108">
        <f t="shared" si="8"/>
        <v>17</v>
      </c>
    </row>
    <row r="54" spans="1:31">
      <c r="A54" s="85">
        <v>3</v>
      </c>
      <c r="B54" s="48" t="s">
        <v>75</v>
      </c>
      <c r="C54" s="78">
        <v>3</v>
      </c>
      <c r="D54" s="50">
        <v>15</v>
      </c>
      <c r="E54" s="50"/>
      <c r="F54" s="93">
        <v>0</v>
      </c>
      <c r="G54" s="91">
        <v>0</v>
      </c>
      <c r="H54" s="93">
        <v>8</v>
      </c>
      <c r="I54" s="91">
        <v>8</v>
      </c>
      <c r="J54" s="96"/>
      <c r="K54" s="91">
        <v>0</v>
      </c>
      <c r="L54" s="92"/>
      <c r="M54" s="117">
        <v>0</v>
      </c>
      <c r="N54" s="94">
        <v>8</v>
      </c>
      <c r="O54"/>
      <c r="P54" s="103">
        <v>0</v>
      </c>
      <c r="W54" s="45">
        <f t="shared" si="4"/>
        <v>0</v>
      </c>
      <c r="X54" s="46">
        <f t="shared" si="0"/>
        <v>0</v>
      </c>
      <c r="Y54" s="47">
        <f t="shared" si="5"/>
        <v>8</v>
      </c>
      <c r="Z54" s="46">
        <f t="shared" si="1"/>
        <v>8</v>
      </c>
      <c r="AA54" s="47">
        <f t="shared" si="6"/>
        <v>0</v>
      </c>
      <c r="AB54" s="46">
        <f t="shared" si="2"/>
        <v>0</v>
      </c>
      <c r="AC54" s="47">
        <f t="shared" si="7"/>
        <v>0</v>
      </c>
      <c r="AD54" s="46">
        <f t="shared" si="3"/>
        <v>0</v>
      </c>
      <c r="AE54" s="108">
        <f t="shared" si="8"/>
        <v>8</v>
      </c>
    </row>
    <row r="55" spans="1:31">
      <c r="A55" s="85">
        <v>4</v>
      </c>
      <c r="B55" s="48"/>
      <c r="C55" s="78"/>
      <c r="D55" s="50"/>
      <c r="E55" s="50"/>
      <c r="F55" s="93"/>
      <c r="G55" s="91">
        <v>0</v>
      </c>
      <c r="H55" s="93"/>
      <c r="I55" s="91">
        <v>0</v>
      </c>
      <c r="J55" s="96"/>
      <c r="K55" s="91">
        <v>0</v>
      </c>
      <c r="L55" s="92"/>
      <c r="M55" s="117">
        <v>0</v>
      </c>
      <c r="N55" s="94">
        <v>0</v>
      </c>
      <c r="O55"/>
      <c r="P55" s="103">
        <v>0</v>
      </c>
      <c r="W55" s="45">
        <f t="shared" si="4"/>
        <v>0</v>
      </c>
      <c r="X55" s="46">
        <f t="shared" si="0"/>
        <v>0</v>
      </c>
      <c r="Y55" s="47">
        <f t="shared" si="5"/>
        <v>0</v>
      </c>
      <c r="Z55" s="46">
        <f t="shared" si="1"/>
        <v>0</v>
      </c>
      <c r="AA55" s="47">
        <f t="shared" si="6"/>
        <v>0</v>
      </c>
      <c r="AB55" s="46">
        <f t="shared" si="2"/>
        <v>0</v>
      </c>
      <c r="AC55" s="47">
        <f t="shared" si="7"/>
        <v>0</v>
      </c>
      <c r="AD55" s="46">
        <f t="shared" si="3"/>
        <v>0</v>
      </c>
      <c r="AE55" s="108">
        <f t="shared" si="8"/>
        <v>0</v>
      </c>
    </row>
    <row r="56" spans="1:31">
      <c r="A56" s="85">
        <v>1</v>
      </c>
      <c r="B56" s="48" t="s">
        <v>76</v>
      </c>
      <c r="C56" s="78">
        <v>5</v>
      </c>
      <c r="D56" s="50">
        <v>16</v>
      </c>
      <c r="E56" s="50"/>
      <c r="F56" s="93">
        <v>18</v>
      </c>
      <c r="G56" s="91">
        <v>21</v>
      </c>
      <c r="H56" s="95">
        <v>20</v>
      </c>
      <c r="I56" s="91">
        <v>20</v>
      </c>
      <c r="J56" s="96"/>
      <c r="K56" s="91">
        <v>0</v>
      </c>
      <c r="L56" s="92"/>
      <c r="M56" s="117">
        <v>0</v>
      </c>
      <c r="N56" s="94">
        <v>41</v>
      </c>
      <c r="O56"/>
      <c r="P56" s="103">
        <v>0</v>
      </c>
      <c r="W56" s="45">
        <f t="shared" si="4"/>
        <v>18</v>
      </c>
      <c r="X56" s="46">
        <f t="shared" si="0"/>
        <v>21</v>
      </c>
      <c r="Y56" s="47">
        <f t="shared" si="5"/>
        <v>20</v>
      </c>
      <c r="Z56" s="46">
        <f t="shared" si="1"/>
        <v>20</v>
      </c>
      <c r="AA56" s="47">
        <f t="shared" si="6"/>
        <v>0</v>
      </c>
      <c r="AB56" s="46">
        <f t="shared" si="2"/>
        <v>0</v>
      </c>
      <c r="AC56" s="47">
        <f t="shared" si="7"/>
        <v>0</v>
      </c>
      <c r="AD56" s="46">
        <f t="shared" si="3"/>
        <v>0</v>
      </c>
      <c r="AE56" s="108">
        <f t="shared" si="8"/>
        <v>41</v>
      </c>
    </row>
    <row r="57" spans="1:31">
      <c r="A57" s="85">
        <v>2</v>
      </c>
      <c r="B57" s="48" t="s">
        <v>77</v>
      </c>
      <c r="C57" s="78">
        <v>5</v>
      </c>
      <c r="D57" s="50">
        <v>17</v>
      </c>
      <c r="E57" s="50"/>
      <c r="F57" s="93">
        <v>10</v>
      </c>
      <c r="G57" s="91">
        <v>10</v>
      </c>
      <c r="H57" s="95">
        <v>18</v>
      </c>
      <c r="I57" s="91">
        <v>18</v>
      </c>
      <c r="J57" s="96"/>
      <c r="K57" s="91">
        <v>0</v>
      </c>
      <c r="L57" s="92"/>
      <c r="M57" s="117">
        <v>0</v>
      </c>
      <c r="N57" s="94">
        <v>28</v>
      </c>
      <c r="O57"/>
      <c r="P57" s="103">
        <v>0</v>
      </c>
      <c r="W57" s="45">
        <f t="shared" si="4"/>
        <v>10</v>
      </c>
      <c r="X57" s="46">
        <f t="shared" si="0"/>
        <v>10</v>
      </c>
      <c r="Y57" s="47">
        <f t="shared" si="5"/>
        <v>18</v>
      </c>
      <c r="Z57" s="46">
        <f t="shared" si="1"/>
        <v>18</v>
      </c>
      <c r="AA57" s="47">
        <f t="shared" si="6"/>
        <v>0</v>
      </c>
      <c r="AB57" s="46">
        <f t="shared" si="2"/>
        <v>0</v>
      </c>
      <c r="AC57" s="47">
        <f t="shared" si="7"/>
        <v>0</v>
      </c>
      <c r="AD57" s="46">
        <f t="shared" si="3"/>
        <v>0</v>
      </c>
      <c r="AE57" s="108">
        <f t="shared" si="8"/>
        <v>28</v>
      </c>
    </row>
    <row r="58" spans="1:31">
      <c r="A58" s="85">
        <v>3</v>
      </c>
      <c r="B58" s="48" t="s">
        <v>78</v>
      </c>
      <c r="C58" s="78">
        <v>5</v>
      </c>
      <c r="D58" s="50">
        <v>16</v>
      </c>
      <c r="E58" s="50"/>
      <c r="F58" s="93">
        <v>10</v>
      </c>
      <c r="G58" s="91">
        <v>10</v>
      </c>
      <c r="H58" s="93">
        <v>19</v>
      </c>
      <c r="I58" s="91">
        <v>19</v>
      </c>
      <c r="J58" s="96"/>
      <c r="K58" s="91">
        <v>0</v>
      </c>
      <c r="L58" s="92"/>
      <c r="M58" s="117">
        <v>0</v>
      </c>
      <c r="N58" s="94">
        <v>29</v>
      </c>
      <c r="O58"/>
      <c r="P58" s="103">
        <v>0</v>
      </c>
      <c r="W58" s="45">
        <f t="shared" si="4"/>
        <v>10</v>
      </c>
      <c r="X58" s="46">
        <f t="shared" si="0"/>
        <v>10</v>
      </c>
      <c r="Y58" s="47">
        <f t="shared" si="5"/>
        <v>19</v>
      </c>
      <c r="Z58" s="46">
        <f t="shared" si="1"/>
        <v>19</v>
      </c>
      <c r="AA58" s="47">
        <f t="shared" si="6"/>
        <v>0</v>
      </c>
      <c r="AB58" s="46">
        <f t="shared" si="2"/>
        <v>0</v>
      </c>
      <c r="AC58" s="47">
        <f t="shared" si="7"/>
        <v>0</v>
      </c>
      <c r="AD58" s="46">
        <f t="shared" si="3"/>
        <v>0</v>
      </c>
      <c r="AE58" s="108">
        <f t="shared" si="8"/>
        <v>29</v>
      </c>
    </row>
    <row r="59" spans="1:31">
      <c r="A59" s="85">
        <v>4</v>
      </c>
      <c r="B59" s="48"/>
      <c r="C59" s="78">
        <v>5</v>
      </c>
      <c r="D59" s="50"/>
      <c r="E59" s="50"/>
      <c r="F59" s="93"/>
      <c r="G59" s="91">
        <v>0</v>
      </c>
      <c r="H59" s="95"/>
      <c r="I59" s="91">
        <v>0</v>
      </c>
      <c r="J59" s="96"/>
      <c r="K59" s="91">
        <v>0</v>
      </c>
      <c r="L59" s="92"/>
      <c r="M59" s="117">
        <v>0</v>
      </c>
      <c r="N59" s="94">
        <v>0</v>
      </c>
      <c r="O59"/>
      <c r="P59" s="103">
        <v>0</v>
      </c>
      <c r="W59" s="45">
        <f t="shared" si="4"/>
        <v>0</v>
      </c>
      <c r="X59" s="46">
        <f t="shared" si="0"/>
        <v>0</v>
      </c>
      <c r="Y59" s="47">
        <f t="shared" si="5"/>
        <v>0</v>
      </c>
      <c r="Z59" s="46">
        <f t="shared" si="1"/>
        <v>0</v>
      </c>
      <c r="AA59" s="47">
        <f t="shared" si="6"/>
        <v>0</v>
      </c>
      <c r="AB59" s="46">
        <f t="shared" si="2"/>
        <v>0</v>
      </c>
      <c r="AC59" s="47">
        <f t="shared" si="7"/>
        <v>0</v>
      </c>
      <c r="AD59" s="46">
        <f t="shared" si="3"/>
        <v>0</v>
      </c>
      <c r="AE59" s="108">
        <f t="shared" si="8"/>
        <v>0</v>
      </c>
    </row>
    <row r="60" spans="1:31">
      <c r="A60" s="85">
        <v>1</v>
      </c>
      <c r="B60" s="48" t="s">
        <v>79</v>
      </c>
      <c r="C60" s="78">
        <v>6</v>
      </c>
      <c r="D60" s="50">
        <v>18</v>
      </c>
      <c r="E60" s="50"/>
      <c r="F60" s="93">
        <v>9</v>
      </c>
      <c r="G60" s="91">
        <v>9</v>
      </c>
      <c r="H60" s="95">
        <v>11</v>
      </c>
      <c r="I60" s="91">
        <v>11</v>
      </c>
      <c r="J60" s="96"/>
      <c r="K60" s="91">
        <v>0</v>
      </c>
      <c r="L60" s="92"/>
      <c r="M60" s="117">
        <v>0</v>
      </c>
      <c r="N60" s="94">
        <v>20</v>
      </c>
      <c r="O60"/>
      <c r="P60" s="103">
        <v>0</v>
      </c>
      <c r="W60" s="45">
        <f t="shared" si="4"/>
        <v>9</v>
      </c>
      <c r="X60" s="46">
        <f t="shared" si="0"/>
        <v>9</v>
      </c>
      <c r="Y60" s="47">
        <f t="shared" si="5"/>
        <v>11</v>
      </c>
      <c r="Z60" s="46">
        <f t="shared" si="1"/>
        <v>11</v>
      </c>
      <c r="AA60" s="47">
        <f t="shared" si="6"/>
        <v>0</v>
      </c>
      <c r="AB60" s="46">
        <f t="shared" si="2"/>
        <v>0</v>
      </c>
      <c r="AC60" s="47">
        <f t="shared" si="7"/>
        <v>0</v>
      </c>
      <c r="AD60" s="46">
        <f t="shared" si="3"/>
        <v>0</v>
      </c>
      <c r="AE60" s="108">
        <f t="shared" si="8"/>
        <v>20</v>
      </c>
    </row>
    <row r="61" spans="1:31">
      <c r="A61" s="85">
        <v>2</v>
      </c>
      <c r="B61" s="48" t="s">
        <v>80</v>
      </c>
      <c r="C61" s="78">
        <v>6</v>
      </c>
      <c r="D61" s="50">
        <v>17</v>
      </c>
      <c r="E61" s="50"/>
      <c r="F61" s="93">
        <v>10</v>
      </c>
      <c r="G61" s="91">
        <v>10</v>
      </c>
      <c r="H61" s="95">
        <v>8</v>
      </c>
      <c r="I61" s="91">
        <v>8</v>
      </c>
      <c r="J61" s="96"/>
      <c r="K61" s="91">
        <v>0</v>
      </c>
      <c r="L61" s="92"/>
      <c r="M61" s="117">
        <v>0</v>
      </c>
      <c r="N61" s="94">
        <v>18</v>
      </c>
      <c r="O61"/>
      <c r="P61" s="103">
        <v>0</v>
      </c>
      <c r="W61" s="45">
        <f t="shared" si="4"/>
        <v>10</v>
      </c>
      <c r="X61" s="46">
        <f t="shared" si="0"/>
        <v>10</v>
      </c>
      <c r="Y61" s="47">
        <f t="shared" si="5"/>
        <v>8</v>
      </c>
      <c r="Z61" s="46">
        <f t="shared" si="1"/>
        <v>8</v>
      </c>
      <c r="AA61" s="47">
        <f t="shared" si="6"/>
        <v>0</v>
      </c>
      <c r="AB61" s="46">
        <f t="shared" si="2"/>
        <v>0</v>
      </c>
      <c r="AC61" s="47">
        <f t="shared" si="7"/>
        <v>0</v>
      </c>
      <c r="AD61" s="46">
        <f t="shared" si="3"/>
        <v>0</v>
      </c>
      <c r="AE61" s="108">
        <f t="shared" si="8"/>
        <v>18</v>
      </c>
    </row>
    <row r="62" spans="1:31">
      <c r="A62" s="85">
        <v>3</v>
      </c>
      <c r="B62" s="48"/>
      <c r="C62" s="78"/>
      <c r="D62" s="50"/>
      <c r="E62" s="50"/>
      <c r="F62" s="93"/>
      <c r="G62" s="91">
        <v>0</v>
      </c>
      <c r="H62" s="95"/>
      <c r="I62" s="91">
        <v>0</v>
      </c>
      <c r="J62" s="96"/>
      <c r="K62" s="91">
        <v>0</v>
      </c>
      <c r="L62" s="92"/>
      <c r="M62" s="117">
        <v>0</v>
      </c>
      <c r="N62" s="94">
        <v>0</v>
      </c>
      <c r="O62"/>
      <c r="P62" s="103">
        <v>0</v>
      </c>
      <c r="W62" s="45">
        <f t="shared" si="4"/>
        <v>0</v>
      </c>
      <c r="X62" s="46">
        <f t="shared" si="0"/>
        <v>0</v>
      </c>
      <c r="Y62" s="47">
        <f t="shared" si="5"/>
        <v>0</v>
      </c>
      <c r="Z62" s="46">
        <f t="shared" si="1"/>
        <v>0</v>
      </c>
      <c r="AA62" s="47">
        <f t="shared" si="6"/>
        <v>0</v>
      </c>
      <c r="AB62" s="46">
        <f t="shared" si="2"/>
        <v>0</v>
      </c>
      <c r="AC62" s="47">
        <f t="shared" si="7"/>
        <v>0</v>
      </c>
      <c r="AD62" s="46">
        <f t="shared" si="3"/>
        <v>0</v>
      </c>
      <c r="AE62" s="108">
        <f t="shared" si="8"/>
        <v>0</v>
      </c>
    </row>
    <row r="63" spans="1:31">
      <c r="A63" s="85">
        <v>4</v>
      </c>
      <c r="B63" s="48"/>
      <c r="C63" s="78"/>
      <c r="D63" s="50"/>
      <c r="E63" s="50"/>
      <c r="F63" s="93"/>
      <c r="G63" s="91">
        <v>0</v>
      </c>
      <c r="H63" s="93"/>
      <c r="I63" s="91">
        <v>0</v>
      </c>
      <c r="J63" s="96"/>
      <c r="K63" s="91">
        <v>0</v>
      </c>
      <c r="L63" s="92"/>
      <c r="M63" s="117">
        <v>0</v>
      </c>
      <c r="N63" s="94">
        <v>0</v>
      </c>
      <c r="O63"/>
      <c r="P63" s="103">
        <v>0</v>
      </c>
      <c r="W63" s="45">
        <f t="shared" si="4"/>
        <v>0</v>
      </c>
      <c r="X63" s="46">
        <f t="shared" si="0"/>
        <v>0</v>
      </c>
      <c r="Y63" s="47">
        <f t="shared" si="5"/>
        <v>0</v>
      </c>
      <c r="Z63" s="46">
        <f t="shared" si="1"/>
        <v>0</v>
      </c>
      <c r="AA63" s="47">
        <f t="shared" si="6"/>
        <v>0</v>
      </c>
      <c r="AB63" s="46">
        <f t="shared" si="2"/>
        <v>0</v>
      </c>
      <c r="AC63" s="47">
        <f t="shared" si="7"/>
        <v>0</v>
      </c>
      <c r="AD63" s="46">
        <f t="shared" si="3"/>
        <v>0</v>
      </c>
      <c r="AE63" s="108">
        <f t="shared" si="8"/>
        <v>0</v>
      </c>
    </row>
    <row r="64" spans="1:31">
      <c r="A64" s="85">
        <v>1</v>
      </c>
      <c r="B64" s="48" t="s">
        <v>81</v>
      </c>
      <c r="C64" s="114">
        <v>11</v>
      </c>
      <c r="D64" s="50"/>
      <c r="E64" s="50"/>
      <c r="F64" s="93"/>
      <c r="G64" s="91">
        <v>0</v>
      </c>
      <c r="H64" s="95">
        <v>11</v>
      </c>
      <c r="I64" s="91">
        <v>11</v>
      </c>
      <c r="J64" s="96"/>
      <c r="K64" s="91">
        <v>0</v>
      </c>
      <c r="L64" s="92"/>
      <c r="M64" s="117">
        <v>0</v>
      </c>
      <c r="N64" s="94">
        <v>11</v>
      </c>
      <c r="O64"/>
      <c r="P64" s="103">
        <v>0</v>
      </c>
      <c r="W64" s="45">
        <f t="shared" si="4"/>
        <v>0</v>
      </c>
      <c r="X64" s="46">
        <f t="shared" si="0"/>
        <v>0</v>
      </c>
      <c r="Y64" s="47">
        <f t="shared" si="5"/>
        <v>11</v>
      </c>
      <c r="Z64" s="46">
        <f t="shared" si="1"/>
        <v>11</v>
      </c>
      <c r="AA64" s="47">
        <f t="shared" si="6"/>
        <v>0</v>
      </c>
      <c r="AB64" s="46">
        <f t="shared" si="2"/>
        <v>0</v>
      </c>
      <c r="AC64" s="47">
        <f t="shared" si="7"/>
        <v>0</v>
      </c>
      <c r="AD64" s="46">
        <f t="shared" si="3"/>
        <v>0</v>
      </c>
      <c r="AE64" s="108">
        <f t="shared" si="8"/>
        <v>11</v>
      </c>
    </row>
    <row r="65" spans="1:31">
      <c r="A65" s="85">
        <v>2</v>
      </c>
      <c r="B65" s="48" t="s">
        <v>82</v>
      </c>
      <c r="C65" s="114">
        <v>11</v>
      </c>
      <c r="D65" s="50"/>
      <c r="E65" s="50"/>
      <c r="F65" s="93"/>
      <c r="G65" s="91">
        <v>0</v>
      </c>
      <c r="H65" s="95">
        <v>10</v>
      </c>
      <c r="I65" s="91">
        <v>10</v>
      </c>
      <c r="J65" s="96"/>
      <c r="K65" s="91">
        <v>0</v>
      </c>
      <c r="L65" s="92"/>
      <c r="M65" s="117">
        <v>0</v>
      </c>
      <c r="N65" s="94">
        <v>10</v>
      </c>
      <c r="O65"/>
      <c r="P65" s="103">
        <v>0</v>
      </c>
      <c r="W65" s="45">
        <f t="shared" si="4"/>
        <v>0</v>
      </c>
      <c r="X65" s="46">
        <f t="shared" si="0"/>
        <v>0</v>
      </c>
      <c r="Y65" s="47">
        <f t="shared" si="5"/>
        <v>10</v>
      </c>
      <c r="Z65" s="46">
        <f t="shared" si="1"/>
        <v>10</v>
      </c>
      <c r="AA65" s="47">
        <f t="shared" si="6"/>
        <v>0</v>
      </c>
      <c r="AB65" s="46">
        <f t="shared" si="2"/>
        <v>0</v>
      </c>
      <c r="AC65" s="47">
        <f t="shared" si="7"/>
        <v>0</v>
      </c>
      <c r="AD65" s="46">
        <f t="shared" si="3"/>
        <v>0</v>
      </c>
      <c r="AE65" s="108">
        <f t="shared" si="8"/>
        <v>10</v>
      </c>
    </row>
    <row r="66" spans="1:31">
      <c r="A66" s="85">
        <v>3</v>
      </c>
      <c r="B66" s="48" t="s">
        <v>83</v>
      </c>
      <c r="C66" s="114">
        <v>11</v>
      </c>
      <c r="D66" s="50"/>
      <c r="E66" s="50"/>
      <c r="F66" s="93"/>
      <c r="G66" s="91">
        <v>0</v>
      </c>
      <c r="H66" s="95">
        <v>9</v>
      </c>
      <c r="I66" s="91">
        <v>9</v>
      </c>
      <c r="J66" s="96"/>
      <c r="K66" s="91">
        <v>0</v>
      </c>
      <c r="L66" s="92"/>
      <c r="M66" s="117">
        <v>0</v>
      </c>
      <c r="N66" s="94">
        <v>9</v>
      </c>
      <c r="O66"/>
      <c r="P66" s="103">
        <v>0</v>
      </c>
      <c r="W66" s="45">
        <f t="shared" si="4"/>
        <v>0</v>
      </c>
      <c r="X66" s="46">
        <f t="shared" si="0"/>
        <v>0</v>
      </c>
      <c r="Y66" s="47">
        <f t="shared" si="5"/>
        <v>9</v>
      </c>
      <c r="Z66" s="46">
        <f t="shared" si="1"/>
        <v>9</v>
      </c>
      <c r="AA66" s="47">
        <f t="shared" si="6"/>
        <v>0</v>
      </c>
      <c r="AB66" s="46">
        <f t="shared" si="2"/>
        <v>0</v>
      </c>
      <c r="AC66" s="47">
        <f t="shared" si="7"/>
        <v>0</v>
      </c>
      <c r="AD66" s="46">
        <f t="shared" si="3"/>
        <v>0</v>
      </c>
      <c r="AE66" s="108">
        <f t="shared" si="8"/>
        <v>9</v>
      </c>
    </row>
    <row r="67" spans="1:31">
      <c r="A67" s="85">
        <v>4</v>
      </c>
      <c r="B67" s="48" t="s">
        <v>84</v>
      </c>
      <c r="C67" s="114">
        <v>11</v>
      </c>
      <c r="D67" s="50"/>
      <c r="E67" s="50"/>
      <c r="F67" s="93"/>
      <c r="G67" s="91">
        <v>0</v>
      </c>
      <c r="H67" s="95">
        <v>15</v>
      </c>
      <c r="I67" s="91">
        <v>15</v>
      </c>
      <c r="J67" s="96"/>
      <c r="K67" s="91">
        <v>0</v>
      </c>
      <c r="L67" s="92"/>
      <c r="M67" s="117">
        <v>0</v>
      </c>
      <c r="N67" s="94">
        <v>15</v>
      </c>
      <c r="O67"/>
      <c r="P67" s="103">
        <v>0</v>
      </c>
      <c r="W67" s="45">
        <f t="shared" si="4"/>
        <v>0</v>
      </c>
      <c r="X67" s="46">
        <f t="shared" si="0"/>
        <v>0</v>
      </c>
      <c r="Y67" s="47">
        <f t="shared" si="5"/>
        <v>15</v>
      </c>
      <c r="Z67" s="46">
        <f t="shared" si="1"/>
        <v>15</v>
      </c>
      <c r="AA67" s="47">
        <f t="shared" si="6"/>
        <v>0</v>
      </c>
      <c r="AB67" s="46">
        <f t="shared" si="2"/>
        <v>0</v>
      </c>
      <c r="AC67" s="47">
        <f t="shared" si="7"/>
        <v>0</v>
      </c>
      <c r="AD67" s="46">
        <f t="shared" si="3"/>
        <v>0</v>
      </c>
      <c r="AE67" s="108">
        <f t="shared" si="8"/>
        <v>15</v>
      </c>
    </row>
    <row r="68" spans="1:31">
      <c r="A68" s="85">
        <v>5</v>
      </c>
      <c r="B68" s="48" t="s">
        <v>85</v>
      </c>
      <c r="C68" s="114">
        <v>11</v>
      </c>
      <c r="D68" s="50"/>
      <c r="E68" s="50"/>
      <c r="F68" s="93">
        <v>0</v>
      </c>
      <c r="G68" s="91">
        <v>0</v>
      </c>
      <c r="H68" s="95">
        <v>8</v>
      </c>
      <c r="I68" s="91">
        <v>8</v>
      </c>
      <c r="J68" s="96"/>
      <c r="K68" s="91">
        <v>0</v>
      </c>
      <c r="L68" s="92"/>
      <c r="M68" s="117">
        <v>0</v>
      </c>
      <c r="N68" s="94">
        <v>8</v>
      </c>
      <c r="O68"/>
      <c r="P68" s="103">
        <v>0</v>
      </c>
      <c r="W68" s="45">
        <f t="shared" si="4"/>
        <v>0</v>
      </c>
      <c r="X68" s="46">
        <f t="shared" ref="X68:X131" si="9">IF(W68&gt;0,VLOOKUP(W68,Стрельба,2),0)</f>
        <v>0</v>
      </c>
      <c r="Y68" s="47">
        <f t="shared" si="5"/>
        <v>8</v>
      </c>
      <c r="Z68" s="46">
        <f t="shared" ref="Z68:Z131" si="10">IF(Y68&gt;0,VLOOKUP(Y68,Подтягивание,2),0)</f>
        <v>8</v>
      </c>
      <c r="AA68" s="47">
        <f t="shared" si="6"/>
        <v>0</v>
      </c>
      <c r="AB68" s="46">
        <f t="shared" ref="AB68:AB131" si="11">IF(AA68&gt;0,VLOOKUP(AA68,Лыжи,2),0)</f>
        <v>0</v>
      </c>
      <c r="AC68" s="47">
        <f t="shared" si="7"/>
        <v>0</v>
      </c>
      <c r="AD68" s="46">
        <f t="shared" ref="AD68:AD131" si="12">IF(AC68&gt;0,VLOOKUP(AC68,_3000,2),0)</f>
        <v>0</v>
      </c>
      <c r="AE68" s="108">
        <f t="shared" si="8"/>
        <v>8</v>
      </c>
    </row>
    <row r="69" spans="1:31">
      <c r="A69" s="85">
        <v>6</v>
      </c>
      <c r="B69" s="48" t="s">
        <v>86</v>
      </c>
      <c r="C69" s="114">
        <v>11</v>
      </c>
      <c r="D69" s="50"/>
      <c r="E69" s="50"/>
      <c r="F69" s="93">
        <v>0</v>
      </c>
      <c r="G69" s="91">
        <v>0</v>
      </c>
      <c r="H69" s="93">
        <v>13</v>
      </c>
      <c r="I69" s="91">
        <v>13</v>
      </c>
      <c r="J69" s="96"/>
      <c r="K69" s="91">
        <v>0</v>
      </c>
      <c r="L69" s="92"/>
      <c r="M69" s="117">
        <v>0</v>
      </c>
      <c r="N69" s="94">
        <v>13</v>
      </c>
      <c r="O69"/>
      <c r="P69" s="103">
        <v>0</v>
      </c>
      <c r="W69" s="45">
        <f t="shared" ref="W69:W132" si="13">F69</f>
        <v>0</v>
      </c>
      <c r="X69" s="46">
        <f t="shared" si="9"/>
        <v>0</v>
      </c>
      <c r="Y69" s="47">
        <f t="shared" ref="Y69:Y132" si="14">H69</f>
        <v>13</v>
      </c>
      <c r="Z69" s="46">
        <f t="shared" si="10"/>
        <v>13</v>
      </c>
      <c r="AA69" s="47">
        <f t="shared" ref="AA69:AA132" si="15">J69</f>
        <v>0</v>
      </c>
      <c r="AB69" s="46">
        <f t="shared" si="11"/>
        <v>0</v>
      </c>
      <c r="AC69" s="47">
        <f t="shared" ref="AC69:AC132" si="16">L69</f>
        <v>0</v>
      </c>
      <c r="AD69" s="46">
        <f t="shared" si="12"/>
        <v>0</v>
      </c>
      <c r="AE69" s="108">
        <f t="shared" ref="AE69:AE132" si="17">X69+Z69+AB69+AD69</f>
        <v>13</v>
      </c>
    </row>
    <row r="70" spans="1:31">
      <c r="A70" s="85">
        <v>7</v>
      </c>
      <c r="B70" s="48" t="s">
        <v>87</v>
      </c>
      <c r="C70" s="114">
        <v>11</v>
      </c>
      <c r="D70" s="50"/>
      <c r="E70" s="50"/>
      <c r="F70" s="93">
        <v>0</v>
      </c>
      <c r="G70" s="91">
        <v>0</v>
      </c>
      <c r="H70" s="93">
        <v>9</v>
      </c>
      <c r="I70" s="91">
        <v>9</v>
      </c>
      <c r="J70" s="96"/>
      <c r="K70" s="91">
        <v>0</v>
      </c>
      <c r="L70" s="92"/>
      <c r="M70" s="117">
        <v>0</v>
      </c>
      <c r="N70" s="94">
        <v>9</v>
      </c>
      <c r="O70"/>
      <c r="P70" s="103">
        <v>0</v>
      </c>
      <c r="W70" s="45">
        <f t="shared" si="13"/>
        <v>0</v>
      </c>
      <c r="X70" s="46">
        <f t="shared" si="9"/>
        <v>0</v>
      </c>
      <c r="Y70" s="47">
        <f t="shared" si="14"/>
        <v>9</v>
      </c>
      <c r="Z70" s="46">
        <f t="shared" si="10"/>
        <v>9</v>
      </c>
      <c r="AA70" s="47">
        <f t="shared" si="15"/>
        <v>0</v>
      </c>
      <c r="AB70" s="46">
        <f t="shared" si="11"/>
        <v>0</v>
      </c>
      <c r="AC70" s="47">
        <f t="shared" si="16"/>
        <v>0</v>
      </c>
      <c r="AD70" s="46">
        <f t="shared" si="12"/>
        <v>0</v>
      </c>
      <c r="AE70" s="108">
        <f t="shared" si="17"/>
        <v>9</v>
      </c>
    </row>
    <row r="71" spans="1:31">
      <c r="A71" s="85">
        <v>1</v>
      </c>
      <c r="B71" s="48"/>
      <c r="C71" s="78">
        <v>12</v>
      </c>
      <c r="D71" s="50"/>
      <c r="E71" s="50"/>
      <c r="F71" s="93"/>
      <c r="G71" s="91">
        <v>0</v>
      </c>
      <c r="H71" s="93"/>
      <c r="I71" s="91">
        <v>0</v>
      </c>
      <c r="J71" s="96"/>
      <c r="K71" s="91">
        <v>0</v>
      </c>
      <c r="L71" s="92"/>
      <c r="M71" s="117">
        <v>0</v>
      </c>
      <c r="N71" s="94">
        <v>0</v>
      </c>
      <c r="O71"/>
      <c r="P71" s="103">
        <v>0</v>
      </c>
      <c r="W71" s="45">
        <f t="shared" si="13"/>
        <v>0</v>
      </c>
      <c r="X71" s="46">
        <f t="shared" si="9"/>
        <v>0</v>
      </c>
      <c r="Y71" s="47">
        <f t="shared" si="14"/>
        <v>0</v>
      </c>
      <c r="Z71" s="46">
        <f t="shared" si="10"/>
        <v>0</v>
      </c>
      <c r="AA71" s="47">
        <f t="shared" si="15"/>
        <v>0</v>
      </c>
      <c r="AB71" s="46">
        <f t="shared" si="11"/>
        <v>0</v>
      </c>
      <c r="AC71" s="47">
        <f t="shared" si="16"/>
        <v>0</v>
      </c>
      <c r="AD71" s="46">
        <f t="shared" si="12"/>
        <v>0</v>
      </c>
      <c r="AE71" s="108">
        <f t="shared" si="17"/>
        <v>0</v>
      </c>
    </row>
    <row r="72" spans="1:31">
      <c r="A72" s="85">
        <v>2</v>
      </c>
      <c r="B72" s="48"/>
      <c r="C72" s="78">
        <v>12</v>
      </c>
      <c r="D72" s="50"/>
      <c r="E72" s="50"/>
      <c r="F72" s="93"/>
      <c r="G72" s="91">
        <v>0</v>
      </c>
      <c r="H72" s="93"/>
      <c r="I72" s="91">
        <v>0</v>
      </c>
      <c r="J72" s="96"/>
      <c r="K72" s="91">
        <v>0</v>
      </c>
      <c r="L72" s="92"/>
      <c r="M72" s="117">
        <v>0</v>
      </c>
      <c r="N72" s="94">
        <v>0</v>
      </c>
      <c r="O72"/>
      <c r="P72" s="103">
        <v>0</v>
      </c>
      <c r="W72" s="45">
        <f t="shared" si="13"/>
        <v>0</v>
      </c>
      <c r="X72" s="46">
        <f t="shared" si="9"/>
        <v>0</v>
      </c>
      <c r="Y72" s="47">
        <f t="shared" si="14"/>
        <v>0</v>
      </c>
      <c r="Z72" s="46">
        <f t="shared" si="10"/>
        <v>0</v>
      </c>
      <c r="AA72" s="47">
        <f t="shared" si="15"/>
        <v>0</v>
      </c>
      <c r="AB72" s="46">
        <f t="shared" si="11"/>
        <v>0</v>
      </c>
      <c r="AC72" s="47">
        <f t="shared" si="16"/>
        <v>0</v>
      </c>
      <c r="AD72" s="46">
        <f t="shared" si="12"/>
        <v>0</v>
      </c>
      <c r="AE72" s="108">
        <f t="shared" si="17"/>
        <v>0</v>
      </c>
    </row>
    <row r="73" spans="1:31">
      <c r="A73" s="85">
        <v>3</v>
      </c>
      <c r="B73" s="48"/>
      <c r="C73" s="78">
        <v>12</v>
      </c>
      <c r="D73" s="50"/>
      <c r="E73" s="50"/>
      <c r="F73" s="93"/>
      <c r="G73" s="91">
        <v>0</v>
      </c>
      <c r="H73" s="93"/>
      <c r="I73" s="91">
        <v>0</v>
      </c>
      <c r="J73" s="96"/>
      <c r="K73" s="91">
        <v>0</v>
      </c>
      <c r="L73" s="92"/>
      <c r="M73" s="117">
        <v>0</v>
      </c>
      <c r="N73" s="94">
        <v>0</v>
      </c>
      <c r="O73"/>
      <c r="P73" s="103">
        <v>0</v>
      </c>
      <c r="W73" s="45">
        <f t="shared" si="13"/>
        <v>0</v>
      </c>
      <c r="X73" s="46">
        <f t="shared" si="9"/>
        <v>0</v>
      </c>
      <c r="Y73" s="47">
        <f t="shared" si="14"/>
        <v>0</v>
      </c>
      <c r="Z73" s="46">
        <f t="shared" si="10"/>
        <v>0</v>
      </c>
      <c r="AA73" s="47">
        <f t="shared" si="15"/>
        <v>0</v>
      </c>
      <c r="AB73" s="46">
        <f t="shared" si="11"/>
        <v>0</v>
      </c>
      <c r="AC73" s="47">
        <f t="shared" si="16"/>
        <v>0</v>
      </c>
      <c r="AD73" s="46">
        <f t="shared" si="12"/>
        <v>0</v>
      </c>
      <c r="AE73" s="108">
        <f t="shared" si="17"/>
        <v>0</v>
      </c>
    </row>
    <row r="74" spans="1:31">
      <c r="A74" s="85">
        <v>4</v>
      </c>
      <c r="B74" s="48"/>
      <c r="C74" s="78">
        <v>12</v>
      </c>
      <c r="D74" s="50"/>
      <c r="E74" s="50"/>
      <c r="F74" s="93"/>
      <c r="G74" s="91">
        <v>0</v>
      </c>
      <c r="H74" s="93"/>
      <c r="I74" s="91">
        <v>0</v>
      </c>
      <c r="J74" s="96"/>
      <c r="K74" s="91">
        <v>0</v>
      </c>
      <c r="L74" s="92"/>
      <c r="M74" s="117">
        <v>0</v>
      </c>
      <c r="N74" s="94">
        <v>0</v>
      </c>
      <c r="O74"/>
      <c r="P74" s="103">
        <v>0</v>
      </c>
      <c r="W74" s="45">
        <f t="shared" si="13"/>
        <v>0</v>
      </c>
      <c r="X74" s="46">
        <f t="shared" si="9"/>
        <v>0</v>
      </c>
      <c r="Y74" s="47">
        <f t="shared" si="14"/>
        <v>0</v>
      </c>
      <c r="Z74" s="46">
        <f t="shared" si="10"/>
        <v>0</v>
      </c>
      <c r="AA74" s="47">
        <f t="shared" si="15"/>
        <v>0</v>
      </c>
      <c r="AB74" s="46">
        <f t="shared" si="11"/>
        <v>0</v>
      </c>
      <c r="AC74" s="47">
        <f t="shared" si="16"/>
        <v>0</v>
      </c>
      <c r="AD74" s="46">
        <f t="shared" si="12"/>
        <v>0</v>
      </c>
      <c r="AE74" s="108">
        <f t="shared" si="17"/>
        <v>0</v>
      </c>
    </row>
    <row r="75" spans="1:31">
      <c r="A75" s="85">
        <v>1</v>
      </c>
      <c r="B75" s="48" t="s">
        <v>88</v>
      </c>
      <c r="C75" s="78">
        <v>13</v>
      </c>
      <c r="D75" s="50">
        <v>17</v>
      </c>
      <c r="E75" s="50"/>
      <c r="F75" s="93">
        <v>10</v>
      </c>
      <c r="G75" s="91">
        <v>10</v>
      </c>
      <c r="H75" s="93">
        <v>13</v>
      </c>
      <c r="I75" s="91">
        <v>13</v>
      </c>
      <c r="J75" s="96"/>
      <c r="K75" s="91">
        <v>0</v>
      </c>
      <c r="L75" s="92">
        <v>5.5</v>
      </c>
      <c r="M75" s="117">
        <v>60</v>
      </c>
      <c r="N75" s="94">
        <v>83</v>
      </c>
      <c r="O75"/>
      <c r="P75" s="103">
        <v>0</v>
      </c>
      <c r="W75" s="45">
        <f t="shared" si="13"/>
        <v>10</v>
      </c>
      <c r="X75" s="46">
        <f t="shared" si="9"/>
        <v>10</v>
      </c>
      <c r="Y75" s="47">
        <f t="shared" si="14"/>
        <v>13</v>
      </c>
      <c r="Z75" s="46">
        <f t="shared" si="10"/>
        <v>13</v>
      </c>
      <c r="AA75" s="47">
        <f t="shared" si="15"/>
        <v>0</v>
      </c>
      <c r="AB75" s="46">
        <f t="shared" si="11"/>
        <v>0</v>
      </c>
      <c r="AC75" s="47">
        <f t="shared" si="16"/>
        <v>5.5</v>
      </c>
      <c r="AD75" s="46">
        <f t="shared" si="12"/>
        <v>0</v>
      </c>
      <c r="AE75" s="108">
        <f t="shared" si="17"/>
        <v>23</v>
      </c>
    </row>
    <row r="76" spans="1:31">
      <c r="A76" s="85">
        <v>2</v>
      </c>
      <c r="B76" s="48" t="s">
        <v>89</v>
      </c>
      <c r="C76" s="78">
        <v>13</v>
      </c>
      <c r="D76" s="50">
        <v>17</v>
      </c>
      <c r="E76" s="50"/>
      <c r="F76" s="93">
        <v>15</v>
      </c>
      <c r="G76" s="91">
        <v>17</v>
      </c>
      <c r="H76" s="93">
        <v>14</v>
      </c>
      <c r="I76" s="91">
        <v>14</v>
      </c>
      <c r="J76" s="96"/>
      <c r="K76" s="91">
        <v>0</v>
      </c>
      <c r="L76" s="92">
        <v>5.49</v>
      </c>
      <c r="M76" s="117">
        <v>60</v>
      </c>
      <c r="N76" s="94">
        <v>91</v>
      </c>
      <c r="O76"/>
      <c r="P76" s="103">
        <v>0</v>
      </c>
      <c r="W76" s="45">
        <f t="shared" si="13"/>
        <v>15</v>
      </c>
      <c r="X76" s="46">
        <f t="shared" si="9"/>
        <v>17</v>
      </c>
      <c r="Y76" s="47">
        <f t="shared" si="14"/>
        <v>14</v>
      </c>
      <c r="Z76" s="46">
        <f t="shared" si="10"/>
        <v>14</v>
      </c>
      <c r="AA76" s="47">
        <f t="shared" si="15"/>
        <v>0</v>
      </c>
      <c r="AB76" s="46">
        <f t="shared" si="11"/>
        <v>0</v>
      </c>
      <c r="AC76" s="47">
        <f t="shared" si="16"/>
        <v>5.49</v>
      </c>
      <c r="AD76" s="46">
        <f t="shared" si="12"/>
        <v>0</v>
      </c>
      <c r="AE76" s="108">
        <f t="shared" si="17"/>
        <v>31</v>
      </c>
    </row>
    <row r="77" spans="1:31">
      <c r="A77" s="85">
        <v>3</v>
      </c>
      <c r="B77" s="48" t="s">
        <v>90</v>
      </c>
      <c r="C77" s="78">
        <v>13</v>
      </c>
      <c r="D77" s="50">
        <v>16</v>
      </c>
      <c r="E77" s="50"/>
      <c r="F77" s="93">
        <v>18</v>
      </c>
      <c r="G77" s="91">
        <v>21</v>
      </c>
      <c r="H77" s="93">
        <v>20</v>
      </c>
      <c r="I77" s="91">
        <v>20</v>
      </c>
      <c r="J77" s="96"/>
      <c r="K77" s="91">
        <v>0</v>
      </c>
      <c r="L77" s="92">
        <v>5.15</v>
      </c>
      <c r="M77" s="117">
        <v>60</v>
      </c>
      <c r="N77" s="94">
        <v>101</v>
      </c>
      <c r="O77"/>
      <c r="P77" s="103">
        <v>0</v>
      </c>
      <c r="W77" s="45">
        <f t="shared" si="13"/>
        <v>18</v>
      </c>
      <c r="X77" s="46">
        <f t="shared" si="9"/>
        <v>21</v>
      </c>
      <c r="Y77" s="47">
        <f t="shared" si="14"/>
        <v>20</v>
      </c>
      <c r="Z77" s="46">
        <f t="shared" si="10"/>
        <v>20</v>
      </c>
      <c r="AA77" s="47">
        <f t="shared" si="15"/>
        <v>0</v>
      </c>
      <c r="AB77" s="46">
        <f t="shared" si="11"/>
        <v>0</v>
      </c>
      <c r="AC77" s="47">
        <f t="shared" si="16"/>
        <v>5.15</v>
      </c>
      <c r="AD77" s="46">
        <f t="shared" si="12"/>
        <v>0</v>
      </c>
      <c r="AE77" s="108">
        <f t="shared" si="17"/>
        <v>41</v>
      </c>
    </row>
    <row r="78" spans="1:31">
      <c r="A78" s="85">
        <v>4</v>
      </c>
      <c r="B78" s="48" t="s">
        <v>91</v>
      </c>
      <c r="C78" s="78">
        <v>13</v>
      </c>
      <c r="D78" s="50">
        <v>15</v>
      </c>
      <c r="E78" s="50"/>
      <c r="F78" s="93">
        <v>14</v>
      </c>
      <c r="G78" s="91">
        <v>16</v>
      </c>
      <c r="H78" s="95">
        <v>15</v>
      </c>
      <c r="I78" s="91">
        <v>15</v>
      </c>
      <c r="J78" s="96"/>
      <c r="K78" s="91">
        <v>0</v>
      </c>
      <c r="L78" s="92">
        <v>5.34</v>
      </c>
      <c r="M78" s="117">
        <v>60</v>
      </c>
      <c r="N78" s="94">
        <v>91</v>
      </c>
      <c r="O78"/>
      <c r="P78" s="103">
        <v>0</v>
      </c>
      <c r="W78" s="45">
        <f t="shared" si="13"/>
        <v>14</v>
      </c>
      <c r="X78" s="46">
        <f t="shared" si="9"/>
        <v>16</v>
      </c>
      <c r="Y78" s="47">
        <f t="shared" si="14"/>
        <v>15</v>
      </c>
      <c r="Z78" s="46">
        <f t="shared" si="10"/>
        <v>15</v>
      </c>
      <c r="AA78" s="47">
        <f t="shared" si="15"/>
        <v>0</v>
      </c>
      <c r="AB78" s="46">
        <f t="shared" si="11"/>
        <v>0</v>
      </c>
      <c r="AC78" s="47">
        <f t="shared" si="16"/>
        <v>5.34</v>
      </c>
      <c r="AD78" s="46">
        <f t="shared" si="12"/>
        <v>0</v>
      </c>
      <c r="AE78" s="108">
        <f t="shared" si="17"/>
        <v>31</v>
      </c>
    </row>
    <row r="79" spans="1:31">
      <c r="A79" s="85">
        <v>1</v>
      </c>
      <c r="B79" s="48" t="s">
        <v>92</v>
      </c>
      <c r="C79" s="78">
        <v>15</v>
      </c>
      <c r="D79" s="50">
        <v>16</v>
      </c>
      <c r="E79" s="50"/>
      <c r="F79" s="93">
        <v>5</v>
      </c>
      <c r="G79" s="91">
        <v>5</v>
      </c>
      <c r="H79" s="93">
        <v>12</v>
      </c>
      <c r="I79" s="91">
        <v>12</v>
      </c>
      <c r="J79" s="96"/>
      <c r="K79" s="91">
        <v>0</v>
      </c>
      <c r="L79" s="92"/>
      <c r="M79" s="117">
        <v>0</v>
      </c>
      <c r="N79" s="94">
        <v>17</v>
      </c>
      <c r="O79"/>
      <c r="P79" s="103">
        <v>0</v>
      </c>
      <c r="W79" s="45">
        <f t="shared" si="13"/>
        <v>5</v>
      </c>
      <c r="X79" s="46">
        <f t="shared" si="9"/>
        <v>5</v>
      </c>
      <c r="Y79" s="47">
        <f t="shared" si="14"/>
        <v>12</v>
      </c>
      <c r="Z79" s="46">
        <f t="shared" si="10"/>
        <v>12</v>
      </c>
      <c r="AA79" s="47">
        <f t="shared" si="15"/>
        <v>0</v>
      </c>
      <c r="AB79" s="46">
        <f t="shared" si="11"/>
        <v>0</v>
      </c>
      <c r="AC79" s="47">
        <f t="shared" si="16"/>
        <v>0</v>
      </c>
      <c r="AD79" s="46">
        <f t="shared" si="12"/>
        <v>0</v>
      </c>
      <c r="AE79" s="108">
        <f t="shared" si="17"/>
        <v>17</v>
      </c>
    </row>
    <row r="80" spans="1:31">
      <c r="A80" s="85">
        <v>2</v>
      </c>
      <c r="B80" s="48" t="s">
        <v>93</v>
      </c>
      <c r="C80" s="78">
        <v>15</v>
      </c>
      <c r="D80" s="50">
        <v>16</v>
      </c>
      <c r="E80" s="50"/>
      <c r="F80" s="93">
        <v>5</v>
      </c>
      <c r="G80" s="91">
        <v>5</v>
      </c>
      <c r="H80" s="95">
        <v>12</v>
      </c>
      <c r="I80" s="91">
        <v>12</v>
      </c>
      <c r="J80" s="96"/>
      <c r="K80" s="91">
        <v>0</v>
      </c>
      <c r="L80" s="92"/>
      <c r="M80" s="117">
        <v>0</v>
      </c>
      <c r="N80" s="94">
        <v>17</v>
      </c>
      <c r="O80"/>
      <c r="P80" s="103">
        <v>0</v>
      </c>
      <c r="W80" s="45">
        <f t="shared" si="13"/>
        <v>5</v>
      </c>
      <c r="X80" s="46">
        <f t="shared" si="9"/>
        <v>5</v>
      </c>
      <c r="Y80" s="47">
        <f t="shared" si="14"/>
        <v>12</v>
      </c>
      <c r="Z80" s="46">
        <f t="shared" si="10"/>
        <v>12</v>
      </c>
      <c r="AA80" s="47">
        <f t="shared" si="15"/>
        <v>0</v>
      </c>
      <c r="AB80" s="46">
        <f t="shared" si="11"/>
        <v>0</v>
      </c>
      <c r="AC80" s="47">
        <f t="shared" si="16"/>
        <v>0</v>
      </c>
      <c r="AD80" s="46">
        <f t="shared" si="12"/>
        <v>0</v>
      </c>
      <c r="AE80" s="108">
        <f t="shared" si="17"/>
        <v>17</v>
      </c>
    </row>
    <row r="81" spans="1:31">
      <c r="A81" s="85">
        <v>3</v>
      </c>
      <c r="B81" s="48" t="s">
        <v>94</v>
      </c>
      <c r="C81" s="78">
        <v>15</v>
      </c>
      <c r="D81" s="50">
        <v>15</v>
      </c>
      <c r="E81" s="50"/>
      <c r="F81" s="93">
        <v>6</v>
      </c>
      <c r="G81" s="91">
        <v>6</v>
      </c>
      <c r="H81" s="93">
        <v>13</v>
      </c>
      <c r="I81" s="91">
        <v>13</v>
      </c>
      <c r="J81" s="96"/>
      <c r="K81" s="91">
        <v>0</v>
      </c>
      <c r="L81" s="92"/>
      <c r="M81" s="117">
        <v>0</v>
      </c>
      <c r="N81" s="94">
        <v>19</v>
      </c>
      <c r="O81"/>
      <c r="P81" s="103">
        <v>0</v>
      </c>
      <c r="W81" s="45">
        <f t="shared" si="13"/>
        <v>6</v>
      </c>
      <c r="X81" s="46">
        <f t="shared" si="9"/>
        <v>6</v>
      </c>
      <c r="Y81" s="47">
        <f t="shared" si="14"/>
        <v>13</v>
      </c>
      <c r="Z81" s="46">
        <f t="shared" si="10"/>
        <v>13</v>
      </c>
      <c r="AA81" s="47">
        <f t="shared" si="15"/>
        <v>0</v>
      </c>
      <c r="AB81" s="46">
        <f t="shared" si="11"/>
        <v>0</v>
      </c>
      <c r="AC81" s="47">
        <f t="shared" si="16"/>
        <v>0</v>
      </c>
      <c r="AD81" s="46">
        <f t="shared" si="12"/>
        <v>0</v>
      </c>
      <c r="AE81" s="108">
        <f t="shared" si="17"/>
        <v>19</v>
      </c>
    </row>
    <row r="82" spans="1:31">
      <c r="A82" s="85">
        <v>4</v>
      </c>
      <c r="B82" s="48" t="s">
        <v>95</v>
      </c>
      <c r="C82" s="78">
        <v>15</v>
      </c>
      <c r="D82" s="50">
        <v>17</v>
      </c>
      <c r="E82" s="50"/>
      <c r="F82" s="93">
        <v>0</v>
      </c>
      <c r="G82" s="91">
        <v>0</v>
      </c>
      <c r="H82" s="93">
        <v>12</v>
      </c>
      <c r="I82" s="91">
        <v>12</v>
      </c>
      <c r="J82" s="96"/>
      <c r="K82" s="91">
        <v>0</v>
      </c>
      <c r="L82" s="92"/>
      <c r="M82" s="117">
        <v>0</v>
      </c>
      <c r="N82" s="94">
        <v>12</v>
      </c>
      <c r="O82"/>
      <c r="P82" s="103">
        <v>0</v>
      </c>
      <c r="W82" s="45">
        <f t="shared" si="13"/>
        <v>0</v>
      </c>
      <c r="X82" s="46">
        <f t="shared" si="9"/>
        <v>0</v>
      </c>
      <c r="Y82" s="47">
        <f t="shared" si="14"/>
        <v>12</v>
      </c>
      <c r="Z82" s="46">
        <f t="shared" si="10"/>
        <v>12</v>
      </c>
      <c r="AA82" s="47">
        <f t="shared" si="15"/>
        <v>0</v>
      </c>
      <c r="AB82" s="46">
        <f t="shared" si="11"/>
        <v>0</v>
      </c>
      <c r="AC82" s="47">
        <f t="shared" si="16"/>
        <v>0</v>
      </c>
      <c r="AD82" s="46">
        <f t="shared" si="12"/>
        <v>0</v>
      </c>
      <c r="AE82" s="108">
        <f t="shared" si="17"/>
        <v>12</v>
      </c>
    </row>
    <row r="83" spans="1:31">
      <c r="A83" s="85">
        <v>1</v>
      </c>
      <c r="B83" s="48" t="s">
        <v>96</v>
      </c>
      <c r="C83" s="78">
        <v>19</v>
      </c>
      <c r="D83" s="50">
        <v>16</v>
      </c>
      <c r="E83" s="50"/>
      <c r="F83" s="93">
        <v>0</v>
      </c>
      <c r="G83" s="91">
        <v>0</v>
      </c>
      <c r="H83" s="95">
        <v>10</v>
      </c>
      <c r="I83" s="91">
        <v>10</v>
      </c>
      <c r="J83" s="96"/>
      <c r="K83" s="91">
        <v>0</v>
      </c>
      <c r="L83" s="92"/>
      <c r="M83" s="117">
        <v>0</v>
      </c>
      <c r="N83" s="94">
        <v>10</v>
      </c>
      <c r="O83"/>
      <c r="P83" s="103">
        <v>0</v>
      </c>
      <c r="W83" s="45">
        <f t="shared" si="13"/>
        <v>0</v>
      </c>
      <c r="X83" s="46">
        <f t="shared" si="9"/>
        <v>0</v>
      </c>
      <c r="Y83" s="47">
        <f t="shared" si="14"/>
        <v>10</v>
      </c>
      <c r="Z83" s="46">
        <f t="shared" si="10"/>
        <v>10</v>
      </c>
      <c r="AA83" s="47">
        <f t="shared" si="15"/>
        <v>0</v>
      </c>
      <c r="AB83" s="46">
        <f t="shared" si="11"/>
        <v>0</v>
      </c>
      <c r="AC83" s="47">
        <f t="shared" si="16"/>
        <v>0</v>
      </c>
      <c r="AD83" s="46">
        <f t="shared" si="12"/>
        <v>0</v>
      </c>
      <c r="AE83" s="108">
        <f t="shared" si="17"/>
        <v>10</v>
      </c>
    </row>
    <row r="84" spans="1:31">
      <c r="A84" s="85">
        <v>2</v>
      </c>
      <c r="B84" s="48" t="s">
        <v>97</v>
      </c>
      <c r="C84" s="78">
        <v>19</v>
      </c>
      <c r="D84" s="50">
        <v>16</v>
      </c>
      <c r="E84" s="50"/>
      <c r="F84" s="93">
        <v>0</v>
      </c>
      <c r="G84" s="91">
        <v>0</v>
      </c>
      <c r="H84" s="95">
        <v>14</v>
      </c>
      <c r="I84" s="91">
        <v>14</v>
      </c>
      <c r="J84" s="96"/>
      <c r="K84" s="91">
        <v>0</v>
      </c>
      <c r="L84" s="92"/>
      <c r="M84" s="117">
        <v>0</v>
      </c>
      <c r="N84" s="94">
        <v>14</v>
      </c>
      <c r="O84"/>
      <c r="P84" s="103">
        <v>0</v>
      </c>
      <c r="W84" s="45">
        <f t="shared" si="13"/>
        <v>0</v>
      </c>
      <c r="X84" s="46">
        <f t="shared" si="9"/>
        <v>0</v>
      </c>
      <c r="Y84" s="47">
        <f t="shared" si="14"/>
        <v>14</v>
      </c>
      <c r="Z84" s="46">
        <f t="shared" si="10"/>
        <v>14</v>
      </c>
      <c r="AA84" s="47">
        <f t="shared" si="15"/>
        <v>0</v>
      </c>
      <c r="AB84" s="46">
        <f t="shared" si="11"/>
        <v>0</v>
      </c>
      <c r="AC84" s="47">
        <f t="shared" si="16"/>
        <v>0</v>
      </c>
      <c r="AD84" s="46">
        <f t="shared" si="12"/>
        <v>0</v>
      </c>
      <c r="AE84" s="108">
        <f t="shared" si="17"/>
        <v>14</v>
      </c>
    </row>
    <row r="85" spans="1:31">
      <c r="A85" s="85">
        <v>3</v>
      </c>
      <c r="B85" s="48" t="s">
        <v>98</v>
      </c>
      <c r="C85" s="78">
        <v>19</v>
      </c>
      <c r="D85" s="50">
        <v>15</v>
      </c>
      <c r="E85" s="50"/>
      <c r="F85" s="93">
        <v>0</v>
      </c>
      <c r="G85" s="91">
        <v>0</v>
      </c>
      <c r="H85" s="95">
        <v>8</v>
      </c>
      <c r="I85" s="91">
        <v>8</v>
      </c>
      <c r="J85" s="96"/>
      <c r="K85" s="91">
        <v>0</v>
      </c>
      <c r="L85" s="92"/>
      <c r="M85" s="117">
        <v>0</v>
      </c>
      <c r="N85" s="94">
        <v>8</v>
      </c>
      <c r="O85"/>
      <c r="P85" s="103">
        <v>0</v>
      </c>
      <c r="W85" s="45">
        <f t="shared" si="13"/>
        <v>0</v>
      </c>
      <c r="X85" s="46">
        <f t="shared" si="9"/>
        <v>0</v>
      </c>
      <c r="Y85" s="47">
        <f t="shared" si="14"/>
        <v>8</v>
      </c>
      <c r="Z85" s="46">
        <f t="shared" si="10"/>
        <v>8</v>
      </c>
      <c r="AA85" s="47">
        <f t="shared" si="15"/>
        <v>0</v>
      </c>
      <c r="AB85" s="46">
        <f t="shared" si="11"/>
        <v>0</v>
      </c>
      <c r="AC85" s="47">
        <f t="shared" si="16"/>
        <v>0</v>
      </c>
      <c r="AD85" s="46">
        <f t="shared" si="12"/>
        <v>0</v>
      </c>
      <c r="AE85" s="108">
        <f t="shared" si="17"/>
        <v>8</v>
      </c>
    </row>
    <row r="86" spans="1:31">
      <c r="A86" s="85">
        <v>4</v>
      </c>
      <c r="B86" s="48" t="s">
        <v>99</v>
      </c>
      <c r="C86" s="78">
        <v>19</v>
      </c>
      <c r="D86" s="50">
        <v>16</v>
      </c>
      <c r="E86" s="50"/>
      <c r="F86" s="93">
        <v>0</v>
      </c>
      <c r="G86" s="91">
        <v>0</v>
      </c>
      <c r="H86" s="93">
        <v>16</v>
      </c>
      <c r="I86" s="91">
        <v>16</v>
      </c>
      <c r="J86" s="96"/>
      <c r="K86" s="91">
        <v>0</v>
      </c>
      <c r="L86" s="92"/>
      <c r="M86" s="117">
        <v>0</v>
      </c>
      <c r="N86" s="94">
        <v>16</v>
      </c>
      <c r="O86"/>
      <c r="P86" s="103">
        <v>0</v>
      </c>
      <c r="W86" s="45">
        <f t="shared" si="13"/>
        <v>0</v>
      </c>
      <c r="X86" s="46">
        <f t="shared" si="9"/>
        <v>0</v>
      </c>
      <c r="Y86" s="47">
        <f t="shared" si="14"/>
        <v>16</v>
      </c>
      <c r="Z86" s="46">
        <f t="shared" si="10"/>
        <v>16</v>
      </c>
      <c r="AA86" s="47">
        <f t="shared" si="15"/>
        <v>0</v>
      </c>
      <c r="AB86" s="46">
        <f t="shared" si="11"/>
        <v>0</v>
      </c>
      <c r="AC86" s="47">
        <f t="shared" si="16"/>
        <v>0</v>
      </c>
      <c r="AD86" s="46">
        <f t="shared" si="12"/>
        <v>0</v>
      </c>
      <c r="AE86" s="108">
        <f t="shared" si="17"/>
        <v>16</v>
      </c>
    </row>
    <row r="87" spans="1:31">
      <c r="A87" s="85">
        <v>1</v>
      </c>
      <c r="B87" s="48" t="s">
        <v>100</v>
      </c>
      <c r="C87" s="78">
        <v>33</v>
      </c>
      <c r="D87" s="50">
        <v>16</v>
      </c>
      <c r="E87" s="50"/>
      <c r="F87" s="93">
        <v>3</v>
      </c>
      <c r="G87" s="91">
        <v>3</v>
      </c>
      <c r="H87" s="93">
        <v>10</v>
      </c>
      <c r="I87" s="91">
        <v>10</v>
      </c>
      <c r="J87" s="96"/>
      <c r="K87" s="91">
        <v>0</v>
      </c>
      <c r="L87" s="92">
        <v>5.12</v>
      </c>
      <c r="M87" s="117">
        <v>60</v>
      </c>
      <c r="N87" s="94">
        <v>73</v>
      </c>
      <c r="O87"/>
      <c r="P87" s="103">
        <v>0</v>
      </c>
      <c r="W87" s="45">
        <f t="shared" si="13"/>
        <v>3</v>
      </c>
      <c r="X87" s="46">
        <f t="shared" si="9"/>
        <v>3</v>
      </c>
      <c r="Y87" s="47">
        <f t="shared" si="14"/>
        <v>10</v>
      </c>
      <c r="Z87" s="46">
        <f t="shared" si="10"/>
        <v>10</v>
      </c>
      <c r="AA87" s="47">
        <f t="shared" si="15"/>
        <v>0</v>
      </c>
      <c r="AB87" s="46">
        <f t="shared" si="11"/>
        <v>0</v>
      </c>
      <c r="AC87" s="47">
        <f t="shared" si="16"/>
        <v>5.12</v>
      </c>
      <c r="AD87" s="46">
        <f t="shared" si="12"/>
        <v>0</v>
      </c>
      <c r="AE87" s="108">
        <f t="shared" si="17"/>
        <v>13</v>
      </c>
    </row>
    <row r="88" spans="1:31">
      <c r="A88" s="85">
        <v>2</v>
      </c>
      <c r="B88" s="48" t="s">
        <v>101</v>
      </c>
      <c r="C88" s="78">
        <v>33</v>
      </c>
      <c r="D88" s="50">
        <v>16</v>
      </c>
      <c r="E88" s="50"/>
      <c r="F88" s="93">
        <v>0</v>
      </c>
      <c r="G88" s="91">
        <v>0</v>
      </c>
      <c r="H88" s="95">
        <v>15</v>
      </c>
      <c r="I88" s="91">
        <v>15</v>
      </c>
      <c r="J88" s="96"/>
      <c r="K88" s="91">
        <v>0</v>
      </c>
      <c r="L88" s="92">
        <v>5.0999999999999996</v>
      </c>
      <c r="M88" s="117">
        <v>60</v>
      </c>
      <c r="N88" s="94">
        <v>75</v>
      </c>
      <c r="O88"/>
      <c r="P88" s="103">
        <v>0</v>
      </c>
      <c r="W88" s="45">
        <f t="shared" si="13"/>
        <v>0</v>
      </c>
      <c r="X88" s="46">
        <f t="shared" si="9"/>
        <v>0</v>
      </c>
      <c r="Y88" s="47">
        <f t="shared" si="14"/>
        <v>15</v>
      </c>
      <c r="Z88" s="46">
        <f t="shared" si="10"/>
        <v>15</v>
      </c>
      <c r="AA88" s="47">
        <f t="shared" si="15"/>
        <v>0</v>
      </c>
      <c r="AB88" s="46">
        <f t="shared" si="11"/>
        <v>0</v>
      </c>
      <c r="AC88" s="47">
        <f t="shared" si="16"/>
        <v>5.0999999999999996</v>
      </c>
      <c r="AD88" s="46">
        <f t="shared" si="12"/>
        <v>0</v>
      </c>
      <c r="AE88" s="108">
        <f t="shared" si="17"/>
        <v>15</v>
      </c>
    </row>
    <row r="89" spans="1:31">
      <c r="A89" s="85">
        <v>3</v>
      </c>
      <c r="B89" s="48" t="s">
        <v>102</v>
      </c>
      <c r="C89" s="78">
        <v>33</v>
      </c>
      <c r="D89" s="50">
        <v>16</v>
      </c>
      <c r="E89" s="50"/>
      <c r="F89" s="93">
        <v>6</v>
      </c>
      <c r="G89" s="91">
        <v>6</v>
      </c>
      <c r="H89" s="95">
        <v>7</v>
      </c>
      <c r="I89" s="91">
        <v>7</v>
      </c>
      <c r="J89" s="96"/>
      <c r="K89" s="91">
        <v>0</v>
      </c>
      <c r="L89" s="92">
        <v>5.0599999999999996</v>
      </c>
      <c r="M89" s="117">
        <v>60</v>
      </c>
      <c r="N89" s="94">
        <v>73</v>
      </c>
      <c r="O89"/>
      <c r="P89" s="103">
        <v>0</v>
      </c>
      <c r="W89" s="45">
        <f t="shared" si="13"/>
        <v>6</v>
      </c>
      <c r="X89" s="46">
        <f t="shared" si="9"/>
        <v>6</v>
      </c>
      <c r="Y89" s="47">
        <f t="shared" si="14"/>
        <v>7</v>
      </c>
      <c r="Z89" s="46">
        <f t="shared" si="10"/>
        <v>7</v>
      </c>
      <c r="AA89" s="47">
        <f t="shared" si="15"/>
        <v>0</v>
      </c>
      <c r="AB89" s="46">
        <f t="shared" si="11"/>
        <v>0</v>
      </c>
      <c r="AC89" s="47">
        <f t="shared" si="16"/>
        <v>5.0599999999999996</v>
      </c>
      <c r="AD89" s="46">
        <f t="shared" si="12"/>
        <v>0</v>
      </c>
      <c r="AE89" s="108">
        <f t="shared" si="17"/>
        <v>13</v>
      </c>
    </row>
    <row r="90" spans="1:31">
      <c r="A90" s="85">
        <v>4</v>
      </c>
      <c r="B90" s="48" t="s">
        <v>103</v>
      </c>
      <c r="C90" s="78">
        <v>33</v>
      </c>
      <c r="D90" s="50">
        <v>16</v>
      </c>
      <c r="E90" s="50"/>
      <c r="F90" s="93">
        <v>5</v>
      </c>
      <c r="G90" s="91">
        <v>5</v>
      </c>
      <c r="H90" s="95">
        <v>15</v>
      </c>
      <c r="I90" s="91">
        <v>15</v>
      </c>
      <c r="J90" s="96"/>
      <c r="K90" s="91">
        <v>0</v>
      </c>
      <c r="L90" s="92">
        <v>5.01</v>
      </c>
      <c r="M90" s="117">
        <v>60</v>
      </c>
      <c r="N90" s="94">
        <v>80</v>
      </c>
      <c r="O90"/>
      <c r="P90" s="103">
        <v>0</v>
      </c>
      <c r="W90" s="45">
        <f t="shared" si="13"/>
        <v>5</v>
      </c>
      <c r="X90" s="46">
        <f t="shared" si="9"/>
        <v>5</v>
      </c>
      <c r="Y90" s="47">
        <f t="shared" si="14"/>
        <v>15</v>
      </c>
      <c r="Z90" s="46">
        <f t="shared" si="10"/>
        <v>15</v>
      </c>
      <c r="AA90" s="47">
        <f t="shared" si="15"/>
        <v>0</v>
      </c>
      <c r="AB90" s="46">
        <f t="shared" si="11"/>
        <v>0</v>
      </c>
      <c r="AC90" s="47">
        <f t="shared" si="16"/>
        <v>5.01</v>
      </c>
      <c r="AD90" s="46">
        <f t="shared" si="12"/>
        <v>0</v>
      </c>
      <c r="AE90" s="108">
        <f t="shared" si="17"/>
        <v>20</v>
      </c>
    </row>
    <row r="91" spans="1:31">
      <c r="A91" s="85">
        <v>1</v>
      </c>
      <c r="B91" s="48"/>
      <c r="C91" s="78"/>
      <c r="D91" s="50"/>
      <c r="E91" s="50"/>
      <c r="F91" s="93"/>
      <c r="G91" s="91">
        <v>0</v>
      </c>
      <c r="H91" s="93"/>
      <c r="I91" s="91">
        <v>0</v>
      </c>
      <c r="J91" s="96"/>
      <c r="K91" s="91">
        <v>0</v>
      </c>
      <c r="L91" s="92"/>
      <c r="M91" s="117">
        <v>0</v>
      </c>
      <c r="N91" s="94">
        <v>0</v>
      </c>
      <c r="O91"/>
      <c r="P91" s="103">
        <v>0</v>
      </c>
      <c r="W91" s="45">
        <f t="shared" si="13"/>
        <v>0</v>
      </c>
      <c r="X91" s="46">
        <f t="shared" si="9"/>
        <v>0</v>
      </c>
      <c r="Y91" s="47">
        <f t="shared" si="14"/>
        <v>0</v>
      </c>
      <c r="Z91" s="46">
        <f t="shared" si="10"/>
        <v>0</v>
      </c>
      <c r="AA91" s="47">
        <f t="shared" si="15"/>
        <v>0</v>
      </c>
      <c r="AB91" s="46">
        <f t="shared" si="11"/>
        <v>0</v>
      </c>
      <c r="AC91" s="47">
        <f t="shared" si="16"/>
        <v>0</v>
      </c>
      <c r="AD91" s="46">
        <f t="shared" si="12"/>
        <v>0</v>
      </c>
      <c r="AE91" s="108">
        <f t="shared" si="17"/>
        <v>0</v>
      </c>
    </row>
    <row r="92" spans="1:31" ht="16.5">
      <c r="A92" s="85">
        <v>2</v>
      </c>
      <c r="B92" s="48"/>
      <c r="C92" s="78"/>
      <c r="D92" s="50"/>
      <c r="E92" s="100"/>
      <c r="F92" s="93"/>
      <c r="G92" s="91">
        <v>0</v>
      </c>
      <c r="H92" s="93"/>
      <c r="I92" s="91">
        <v>0</v>
      </c>
      <c r="J92" s="96"/>
      <c r="K92" s="91">
        <v>0</v>
      </c>
      <c r="L92" s="92"/>
      <c r="M92" s="117">
        <v>0</v>
      </c>
      <c r="N92" s="94">
        <v>0</v>
      </c>
      <c r="O92"/>
      <c r="P92" s="103">
        <v>0</v>
      </c>
      <c r="W92" s="45">
        <f t="shared" si="13"/>
        <v>0</v>
      </c>
      <c r="X92" s="46">
        <f t="shared" si="9"/>
        <v>0</v>
      </c>
      <c r="Y92" s="47">
        <f t="shared" si="14"/>
        <v>0</v>
      </c>
      <c r="Z92" s="46">
        <f t="shared" si="10"/>
        <v>0</v>
      </c>
      <c r="AA92" s="47">
        <f t="shared" si="15"/>
        <v>0</v>
      </c>
      <c r="AB92" s="46">
        <f t="shared" si="11"/>
        <v>0</v>
      </c>
      <c r="AC92" s="47">
        <f t="shared" si="16"/>
        <v>0</v>
      </c>
      <c r="AD92" s="46">
        <f t="shared" si="12"/>
        <v>0</v>
      </c>
      <c r="AE92" s="108">
        <f t="shared" si="17"/>
        <v>0</v>
      </c>
    </row>
    <row r="93" spans="1:31" ht="16.5">
      <c r="A93" s="85">
        <v>3</v>
      </c>
      <c r="B93" s="48"/>
      <c r="C93" s="78"/>
      <c r="D93" s="50"/>
      <c r="E93" s="100"/>
      <c r="F93" s="93"/>
      <c r="G93" s="91">
        <v>0</v>
      </c>
      <c r="H93" s="95"/>
      <c r="I93" s="91">
        <v>0</v>
      </c>
      <c r="J93" s="96"/>
      <c r="K93" s="91">
        <v>0</v>
      </c>
      <c r="L93" s="92"/>
      <c r="M93" s="117">
        <v>0</v>
      </c>
      <c r="N93" s="94">
        <v>0</v>
      </c>
      <c r="O93"/>
      <c r="P93" s="103">
        <v>0</v>
      </c>
      <c r="W93" s="45">
        <f t="shared" si="13"/>
        <v>0</v>
      </c>
      <c r="X93" s="46">
        <f t="shared" si="9"/>
        <v>0</v>
      </c>
      <c r="Y93" s="47">
        <f t="shared" si="14"/>
        <v>0</v>
      </c>
      <c r="Z93" s="46">
        <f t="shared" si="10"/>
        <v>0</v>
      </c>
      <c r="AA93" s="47">
        <f t="shared" si="15"/>
        <v>0</v>
      </c>
      <c r="AB93" s="46">
        <f t="shared" si="11"/>
        <v>0</v>
      </c>
      <c r="AC93" s="47">
        <f t="shared" si="16"/>
        <v>0</v>
      </c>
      <c r="AD93" s="46">
        <f t="shared" si="12"/>
        <v>0</v>
      </c>
      <c r="AE93" s="108">
        <f t="shared" si="17"/>
        <v>0</v>
      </c>
    </row>
    <row r="94" spans="1:31" ht="16.5">
      <c r="A94" s="85">
        <v>4</v>
      </c>
      <c r="B94" s="48"/>
      <c r="C94" s="78"/>
      <c r="D94" s="50"/>
      <c r="E94" s="101"/>
      <c r="F94" s="93"/>
      <c r="G94" s="91">
        <v>0</v>
      </c>
      <c r="H94" s="93"/>
      <c r="I94" s="91">
        <v>0</v>
      </c>
      <c r="J94" s="96"/>
      <c r="K94" s="91">
        <v>0</v>
      </c>
      <c r="L94" s="92"/>
      <c r="M94" s="117">
        <v>0</v>
      </c>
      <c r="N94" s="94">
        <v>0</v>
      </c>
      <c r="O94"/>
      <c r="P94" s="103">
        <v>0</v>
      </c>
      <c r="W94" s="45">
        <f t="shared" si="13"/>
        <v>0</v>
      </c>
      <c r="X94" s="46">
        <f t="shared" si="9"/>
        <v>0</v>
      </c>
      <c r="Y94" s="47">
        <f t="shared" si="14"/>
        <v>0</v>
      </c>
      <c r="Z94" s="46">
        <f t="shared" si="10"/>
        <v>0</v>
      </c>
      <c r="AA94" s="47">
        <f t="shared" si="15"/>
        <v>0</v>
      </c>
      <c r="AB94" s="46">
        <f t="shared" si="11"/>
        <v>0</v>
      </c>
      <c r="AC94" s="47">
        <f t="shared" si="16"/>
        <v>0</v>
      </c>
      <c r="AD94" s="46">
        <f t="shared" si="12"/>
        <v>0</v>
      </c>
      <c r="AE94" s="108">
        <f t="shared" si="17"/>
        <v>0</v>
      </c>
    </row>
    <row r="95" spans="1:31" ht="16.5">
      <c r="A95" s="85">
        <v>5</v>
      </c>
      <c r="B95" s="48"/>
      <c r="C95" s="78"/>
      <c r="D95" s="50"/>
      <c r="E95" s="101"/>
      <c r="F95" s="93"/>
      <c r="G95" s="91">
        <v>0</v>
      </c>
      <c r="H95" s="93"/>
      <c r="I95" s="91">
        <v>0</v>
      </c>
      <c r="J95" s="96"/>
      <c r="K95" s="91">
        <v>0</v>
      </c>
      <c r="L95" s="92"/>
      <c r="M95" s="117">
        <v>0</v>
      </c>
      <c r="N95" s="94">
        <v>0</v>
      </c>
      <c r="O95"/>
      <c r="P95" s="103">
        <v>0</v>
      </c>
      <c r="W95" s="45">
        <f t="shared" si="13"/>
        <v>0</v>
      </c>
      <c r="X95" s="46">
        <f t="shared" si="9"/>
        <v>0</v>
      </c>
      <c r="Y95" s="47">
        <f t="shared" si="14"/>
        <v>0</v>
      </c>
      <c r="Z95" s="46">
        <f t="shared" si="10"/>
        <v>0</v>
      </c>
      <c r="AA95" s="47">
        <f t="shared" si="15"/>
        <v>0</v>
      </c>
      <c r="AB95" s="46">
        <f t="shared" si="11"/>
        <v>0</v>
      </c>
      <c r="AC95" s="47">
        <f t="shared" si="16"/>
        <v>0</v>
      </c>
      <c r="AD95" s="46">
        <f t="shared" si="12"/>
        <v>0</v>
      </c>
      <c r="AE95" s="108">
        <f t="shared" si="17"/>
        <v>0</v>
      </c>
    </row>
    <row r="96" spans="1:31" ht="16.5">
      <c r="A96" s="85">
        <v>6</v>
      </c>
      <c r="B96" s="48"/>
      <c r="C96" s="78"/>
      <c r="D96" s="50"/>
      <c r="E96" s="101"/>
      <c r="F96" s="93"/>
      <c r="G96" s="91">
        <v>0</v>
      </c>
      <c r="H96" s="93"/>
      <c r="I96" s="91">
        <v>0</v>
      </c>
      <c r="J96" s="96"/>
      <c r="K96" s="91">
        <v>0</v>
      </c>
      <c r="L96" s="92"/>
      <c r="M96" s="117">
        <v>0</v>
      </c>
      <c r="N96" s="94">
        <v>0</v>
      </c>
      <c r="O96"/>
      <c r="P96" s="103">
        <v>0</v>
      </c>
      <c r="W96" s="45">
        <f t="shared" si="13"/>
        <v>0</v>
      </c>
      <c r="X96" s="46">
        <f t="shared" si="9"/>
        <v>0</v>
      </c>
      <c r="Y96" s="47">
        <f t="shared" si="14"/>
        <v>0</v>
      </c>
      <c r="Z96" s="46">
        <f t="shared" si="10"/>
        <v>0</v>
      </c>
      <c r="AA96" s="47">
        <f t="shared" si="15"/>
        <v>0</v>
      </c>
      <c r="AB96" s="46">
        <f t="shared" si="11"/>
        <v>0</v>
      </c>
      <c r="AC96" s="47">
        <f t="shared" si="16"/>
        <v>0</v>
      </c>
      <c r="AD96" s="46">
        <f t="shared" si="12"/>
        <v>0</v>
      </c>
      <c r="AE96" s="108">
        <f t="shared" si="17"/>
        <v>0</v>
      </c>
    </row>
    <row r="97" spans="1:31" ht="16.5">
      <c r="A97" s="85">
        <v>7</v>
      </c>
      <c r="B97" s="48"/>
      <c r="C97" s="78"/>
      <c r="D97" s="50"/>
      <c r="E97" s="101"/>
      <c r="F97" s="93"/>
      <c r="G97" s="91">
        <v>0</v>
      </c>
      <c r="H97" s="95"/>
      <c r="I97" s="91">
        <v>0</v>
      </c>
      <c r="J97" s="96"/>
      <c r="K97" s="91">
        <v>0</v>
      </c>
      <c r="L97" s="92"/>
      <c r="M97" s="117">
        <v>0</v>
      </c>
      <c r="N97" s="94">
        <v>0</v>
      </c>
      <c r="O97"/>
      <c r="P97" s="103">
        <v>0</v>
      </c>
      <c r="W97" s="45">
        <f t="shared" si="13"/>
        <v>0</v>
      </c>
      <c r="X97" s="46">
        <f t="shared" si="9"/>
        <v>0</v>
      </c>
      <c r="Y97" s="47">
        <f t="shared" si="14"/>
        <v>0</v>
      </c>
      <c r="Z97" s="46">
        <f t="shared" si="10"/>
        <v>0</v>
      </c>
      <c r="AA97" s="47">
        <f t="shared" si="15"/>
        <v>0</v>
      </c>
      <c r="AB97" s="46">
        <f t="shared" si="11"/>
        <v>0</v>
      </c>
      <c r="AC97" s="47">
        <f t="shared" si="16"/>
        <v>0</v>
      </c>
      <c r="AD97" s="46">
        <f t="shared" si="12"/>
        <v>0</v>
      </c>
      <c r="AE97" s="108">
        <f t="shared" si="17"/>
        <v>0</v>
      </c>
    </row>
    <row r="98" spans="1:31" ht="16.5">
      <c r="A98" s="85">
        <v>8</v>
      </c>
      <c r="B98" s="48"/>
      <c r="C98" s="78"/>
      <c r="D98" s="50"/>
      <c r="E98" s="101"/>
      <c r="F98" s="93"/>
      <c r="G98" s="91">
        <v>0</v>
      </c>
      <c r="H98" s="95"/>
      <c r="I98" s="91">
        <v>0</v>
      </c>
      <c r="J98" s="96"/>
      <c r="K98" s="91">
        <v>0</v>
      </c>
      <c r="L98" s="92"/>
      <c r="M98" s="117">
        <v>0</v>
      </c>
      <c r="N98" s="94">
        <v>0</v>
      </c>
      <c r="O98"/>
      <c r="P98" s="103">
        <v>0</v>
      </c>
      <c r="W98" s="45">
        <f t="shared" si="13"/>
        <v>0</v>
      </c>
      <c r="X98" s="46">
        <f t="shared" si="9"/>
        <v>0</v>
      </c>
      <c r="Y98" s="47">
        <f t="shared" si="14"/>
        <v>0</v>
      </c>
      <c r="Z98" s="46">
        <f t="shared" si="10"/>
        <v>0</v>
      </c>
      <c r="AA98" s="47">
        <f t="shared" si="15"/>
        <v>0</v>
      </c>
      <c r="AB98" s="46">
        <f t="shared" si="11"/>
        <v>0</v>
      </c>
      <c r="AC98" s="47">
        <f t="shared" si="16"/>
        <v>0</v>
      </c>
      <c r="AD98" s="46">
        <f t="shared" si="12"/>
        <v>0</v>
      </c>
      <c r="AE98" s="108">
        <f t="shared" si="17"/>
        <v>0</v>
      </c>
    </row>
    <row r="99" spans="1:31" ht="16.5">
      <c r="A99" s="85">
        <v>9</v>
      </c>
      <c r="B99" s="48"/>
      <c r="C99" s="78"/>
      <c r="D99" s="50"/>
      <c r="E99" s="101"/>
      <c r="F99" s="93"/>
      <c r="G99" s="91">
        <v>0</v>
      </c>
      <c r="H99" s="95"/>
      <c r="I99" s="91">
        <v>0</v>
      </c>
      <c r="J99" s="96"/>
      <c r="K99" s="91">
        <v>0</v>
      </c>
      <c r="L99" s="92"/>
      <c r="M99" s="117">
        <v>0</v>
      </c>
      <c r="N99" s="94">
        <v>0</v>
      </c>
      <c r="O99"/>
      <c r="P99" s="103">
        <v>0</v>
      </c>
      <c r="W99" s="45">
        <f t="shared" si="13"/>
        <v>0</v>
      </c>
      <c r="X99" s="46">
        <f t="shared" si="9"/>
        <v>0</v>
      </c>
      <c r="Y99" s="47">
        <f t="shared" si="14"/>
        <v>0</v>
      </c>
      <c r="Z99" s="46">
        <f t="shared" si="10"/>
        <v>0</v>
      </c>
      <c r="AA99" s="47">
        <f t="shared" si="15"/>
        <v>0</v>
      </c>
      <c r="AB99" s="46">
        <f t="shared" si="11"/>
        <v>0</v>
      </c>
      <c r="AC99" s="47">
        <f t="shared" si="16"/>
        <v>0</v>
      </c>
      <c r="AD99" s="46">
        <f t="shared" si="12"/>
        <v>0</v>
      </c>
      <c r="AE99" s="108">
        <f t="shared" si="17"/>
        <v>0</v>
      </c>
    </row>
    <row r="100" spans="1:31" ht="16.5">
      <c r="A100" s="85">
        <v>10</v>
      </c>
      <c r="B100" s="48"/>
      <c r="C100" s="78"/>
      <c r="D100" s="50"/>
      <c r="E100" s="100"/>
      <c r="F100" s="93"/>
      <c r="G100" s="91">
        <v>0</v>
      </c>
      <c r="H100" s="95"/>
      <c r="I100" s="91">
        <v>0</v>
      </c>
      <c r="J100" s="96"/>
      <c r="K100" s="91">
        <v>0</v>
      </c>
      <c r="L100" s="92"/>
      <c r="M100" s="117">
        <v>0</v>
      </c>
      <c r="N100" s="94">
        <v>0</v>
      </c>
      <c r="O100"/>
      <c r="P100" s="103">
        <v>0</v>
      </c>
      <c r="W100" s="45">
        <f t="shared" si="13"/>
        <v>0</v>
      </c>
      <c r="X100" s="46">
        <f t="shared" si="9"/>
        <v>0</v>
      </c>
      <c r="Y100" s="47">
        <f t="shared" si="14"/>
        <v>0</v>
      </c>
      <c r="Z100" s="46">
        <f t="shared" si="10"/>
        <v>0</v>
      </c>
      <c r="AA100" s="47">
        <f t="shared" si="15"/>
        <v>0</v>
      </c>
      <c r="AB100" s="46">
        <f t="shared" si="11"/>
        <v>0</v>
      </c>
      <c r="AC100" s="47">
        <f t="shared" si="16"/>
        <v>0</v>
      </c>
      <c r="AD100" s="46">
        <f t="shared" si="12"/>
        <v>0</v>
      </c>
      <c r="AE100" s="108">
        <f t="shared" si="17"/>
        <v>0</v>
      </c>
    </row>
    <row r="101" spans="1:31" ht="16.5">
      <c r="A101" s="85">
        <v>11</v>
      </c>
      <c r="B101" s="48"/>
      <c r="C101" s="78"/>
      <c r="D101" s="50"/>
      <c r="E101" s="100"/>
      <c r="F101" s="93"/>
      <c r="G101" s="91">
        <v>0</v>
      </c>
      <c r="H101" s="95"/>
      <c r="I101" s="91">
        <v>0</v>
      </c>
      <c r="J101" s="96"/>
      <c r="K101" s="91">
        <v>0</v>
      </c>
      <c r="L101" s="92"/>
      <c r="M101" s="117">
        <v>0</v>
      </c>
      <c r="N101" s="94">
        <v>0</v>
      </c>
      <c r="O101"/>
      <c r="P101" s="103">
        <v>0</v>
      </c>
      <c r="W101" s="45">
        <f t="shared" si="13"/>
        <v>0</v>
      </c>
      <c r="X101" s="46">
        <f t="shared" si="9"/>
        <v>0</v>
      </c>
      <c r="Y101" s="47">
        <f t="shared" si="14"/>
        <v>0</v>
      </c>
      <c r="Z101" s="46">
        <f t="shared" si="10"/>
        <v>0</v>
      </c>
      <c r="AA101" s="47">
        <f t="shared" si="15"/>
        <v>0</v>
      </c>
      <c r="AB101" s="46">
        <f t="shared" si="11"/>
        <v>0</v>
      </c>
      <c r="AC101" s="47">
        <f t="shared" si="16"/>
        <v>0</v>
      </c>
      <c r="AD101" s="46">
        <f t="shared" si="12"/>
        <v>0</v>
      </c>
      <c r="AE101" s="108">
        <f t="shared" si="17"/>
        <v>0</v>
      </c>
    </row>
    <row r="102" spans="1:31" ht="16.5">
      <c r="A102" s="85">
        <v>12</v>
      </c>
      <c r="B102" s="48"/>
      <c r="C102" s="78"/>
      <c r="D102" s="50"/>
      <c r="E102" s="101"/>
      <c r="F102" s="93"/>
      <c r="G102" s="91">
        <v>0</v>
      </c>
      <c r="H102" s="95"/>
      <c r="I102" s="91">
        <v>0</v>
      </c>
      <c r="J102" s="96"/>
      <c r="K102" s="91">
        <v>0</v>
      </c>
      <c r="L102" s="92"/>
      <c r="M102" s="117">
        <v>0</v>
      </c>
      <c r="N102" s="94">
        <v>0</v>
      </c>
      <c r="O102"/>
      <c r="P102" s="103">
        <v>0</v>
      </c>
      <c r="W102" s="45">
        <f t="shared" si="13"/>
        <v>0</v>
      </c>
      <c r="X102" s="46">
        <f t="shared" si="9"/>
        <v>0</v>
      </c>
      <c r="Y102" s="47">
        <f t="shared" si="14"/>
        <v>0</v>
      </c>
      <c r="Z102" s="46">
        <f t="shared" si="10"/>
        <v>0</v>
      </c>
      <c r="AA102" s="47">
        <f t="shared" si="15"/>
        <v>0</v>
      </c>
      <c r="AB102" s="46">
        <f t="shared" si="11"/>
        <v>0</v>
      </c>
      <c r="AC102" s="47">
        <f t="shared" si="16"/>
        <v>0</v>
      </c>
      <c r="AD102" s="46">
        <f t="shared" si="12"/>
        <v>0</v>
      </c>
      <c r="AE102" s="108">
        <f t="shared" si="17"/>
        <v>0</v>
      </c>
    </row>
    <row r="103" spans="1:31" ht="16.5">
      <c r="A103" s="85">
        <v>13</v>
      </c>
      <c r="B103" s="48"/>
      <c r="C103" s="78"/>
      <c r="D103" s="50"/>
      <c r="E103" s="101"/>
      <c r="F103" s="93"/>
      <c r="G103" s="91">
        <v>0</v>
      </c>
      <c r="H103" s="95"/>
      <c r="I103" s="91">
        <v>0</v>
      </c>
      <c r="J103" s="96"/>
      <c r="K103" s="91">
        <v>0</v>
      </c>
      <c r="L103" s="92"/>
      <c r="M103" s="117">
        <v>0</v>
      </c>
      <c r="N103" s="94">
        <v>0</v>
      </c>
      <c r="O103"/>
      <c r="P103" s="103">
        <v>0</v>
      </c>
      <c r="W103" s="45">
        <f t="shared" si="13"/>
        <v>0</v>
      </c>
      <c r="X103" s="46">
        <f t="shared" si="9"/>
        <v>0</v>
      </c>
      <c r="Y103" s="47">
        <f t="shared" si="14"/>
        <v>0</v>
      </c>
      <c r="Z103" s="46">
        <f t="shared" si="10"/>
        <v>0</v>
      </c>
      <c r="AA103" s="47">
        <f t="shared" si="15"/>
        <v>0</v>
      </c>
      <c r="AB103" s="46">
        <f t="shared" si="11"/>
        <v>0</v>
      </c>
      <c r="AC103" s="47">
        <f t="shared" si="16"/>
        <v>0</v>
      </c>
      <c r="AD103" s="46">
        <f t="shared" si="12"/>
        <v>0</v>
      </c>
      <c r="AE103" s="108">
        <f t="shared" si="17"/>
        <v>0</v>
      </c>
    </row>
    <row r="104" spans="1:31">
      <c r="A104" s="85">
        <v>14</v>
      </c>
      <c r="B104" s="48"/>
      <c r="C104" s="78"/>
      <c r="D104" s="50"/>
      <c r="E104" s="50"/>
      <c r="F104" s="93"/>
      <c r="G104" s="91">
        <v>0</v>
      </c>
      <c r="H104" s="95"/>
      <c r="I104" s="91">
        <v>0</v>
      </c>
      <c r="J104" s="96"/>
      <c r="K104" s="91">
        <v>0</v>
      </c>
      <c r="L104" s="92"/>
      <c r="M104" s="117">
        <v>0</v>
      </c>
      <c r="N104" s="94">
        <v>0</v>
      </c>
      <c r="O104"/>
      <c r="P104" s="103">
        <v>0</v>
      </c>
      <c r="W104" s="45">
        <f t="shared" si="13"/>
        <v>0</v>
      </c>
      <c r="X104" s="46">
        <f t="shared" si="9"/>
        <v>0</v>
      </c>
      <c r="Y104" s="47">
        <f t="shared" si="14"/>
        <v>0</v>
      </c>
      <c r="Z104" s="46">
        <f t="shared" si="10"/>
        <v>0</v>
      </c>
      <c r="AA104" s="47">
        <f t="shared" si="15"/>
        <v>0</v>
      </c>
      <c r="AB104" s="46">
        <f t="shared" si="11"/>
        <v>0</v>
      </c>
      <c r="AC104" s="47">
        <f t="shared" si="16"/>
        <v>0</v>
      </c>
      <c r="AD104" s="46">
        <f t="shared" si="12"/>
        <v>0</v>
      </c>
      <c r="AE104" s="108">
        <f t="shared" si="17"/>
        <v>0</v>
      </c>
    </row>
    <row r="105" spans="1:31">
      <c r="A105" s="85">
        <v>1</v>
      </c>
      <c r="B105" s="48"/>
      <c r="C105" s="78"/>
      <c r="D105" s="50"/>
      <c r="E105" s="50"/>
      <c r="F105" s="93"/>
      <c r="G105" s="91">
        <v>0</v>
      </c>
      <c r="H105" s="95"/>
      <c r="I105" s="91">
        <v>0</v>
      </c>
      <c r="J105" s="96"/>
      <c r="K105" s="91">
        <v>0</v>
      </c>
      <c r="L105" s="92"/>
      <c r="M105" s="117">
        <v>0</v>
      </c>
      <c r="N105" s="94">
        <v>0</v>
      </c>
      <c r="O105"/>
      <c r="P105" s="103">
        <v>0</v>
      </c>
      <c r="W105" s="45">
        <f t="shared" si="13"/>
        <v>0</v>
      </c>
      <c r="X105" s="46">
        <f t="shared" si="9"/>
        <v>0</v>
      </c>
      <c r="Y105" s="47">
        <f t="shared" si="14"/>
        <v>0</v>
      </c>
      <c r="Z105" s="46">
        <f t="shared" si="10"/>
        <v>0</v>
      </c>
      <c r="AA105" s="47">
        <f t="shared" si="15"/>
        <v>0</v>
      </c>
      <c r="AB105" s="46">
        <f t="shared" si="11"/>
        <v>0</v>
      </c>
      <c r="AC105" s="47">
        <f t="shared" si="16"/>
        <v>0</v>
      </c>
      <c r="AD105" s="46">
        <f t="shared" si="12"/>
        <v>0</v>
      </c>
      <c r="AE105" s="108">
        <f t="shared" si="17"/>
        <v>0</v>
      </c>
    </row>
    <row r="106" spans="1:31">
      <c r="A106" s="85">
        <v>2</v>
      </c>
      <c r="B106" s="48"/>
      <c r="C106" s="78"/>
      <c r="D106" s="50"/>
      <c r="E106" s="50"/>
      <c r="F106" s="93"/>
      <c r="G106" s="91">
        <v>0</v>
      </c>
      <c r="H106" s="95"/>
      <c r="I106" s="91">
        <v>0</v>
      </c>
      <c r="J106" s="96"/>
      <c r="K106" s="91">
        <v>0</v>
      </c>
      <c r="L106" s="92"/>
      <c r="M106" s="117">
        <v>0</v>
      </c>
      <c r="N106" s="94">
        <v>0</v>
      </c>
      <c r="O106"/>
      <c r="P106" s="103">
        <v>0</v>
      </c>
      <c r="W106" s="45">
        <f t="shared" si="13"/>
        <v>0</v>
      </c>
      <c r="X106" s="46">
        <f t="shared" si="9"/>
        <v>0</v>
      </c>
      <c r="Y106" s="47">
        <f t="shared" si="14"/>
        <v>0</v>
      </c>
      <c r="Z106" s="46">
        <f t="shared" si="10"/>
        <v>0</v>
      </c>
      <c r="AA106" s="47">
        <f t="shared" si="15"/>
        <v>0</v>
      </c>
      <c r="AB106" s="46">
        <f t="shared" si="11"/>
        <v>0</v>
      </c>
      <c r="AC106" s="47">
        <f t="shared" si="16"/>
        <v>0</v>
      </c>
      <c r="AD106" s="46">
        <f t="shared" si="12"/>
        <v>0</v>
      </c>
      <c r="AE106" s="108">
        <f t="shared" si="17"/>
        <v>0</v>
      </c>
    </row>
    <row r="107" spans="1:31">
      <c r="A107" s="85">
        <v>3</v>
      </c>
      <c r="B107" s="48"/>
      <c r="C107" s="78"/>
      <c r="D107" s="50"/>
      <c r="E107" s="50"/>
      <c r="F107" s="93"/>
      <c r="G107" s="91">
        <v>0</v>
      </c>
      <c r="H107" s="95"/>
      <c r="I107" s="91">
        <v>0</v>
      </c>
      <c r="J107" s="96"/>
      <c r="K107" s="91">
        <v>0</v>
      </c>
      <c r="L107" s="92"/>
      <c r="M107" s="117">
        <v>0</v>
      </c>
      <c r="N107" s="94">
        <v>0</v>
      </c>
      <c r="O107"/>
      <c r="P107" s="103">
        <v>0</v>
      </c>
      <c r="W107" s="45">
        <f t="shared" si="13"/>
        <v>0</v>
      </c>
      <c r="X107" s="46">
        <f t="shared" si="9"/>
        <v>0</v>
      </c>
      <c r="Y107" s="47">
        <f t="shared" si="14"/>
        <v>0</v>
      </c>
      <c r="Z107" s="46">
        <f t="shared" si="10"/>
        <v>0</v>
      </c>
      <c r="AA107" s="47">
        <f t="shared" si="15"/>
        <v>0</v>
      </c>
      <c r="AB107" s="46">
        <f t="shared" si="11"/>
        <v>0</v>
      </c>
      <c r="AC107" s="47">
        <f t="shared" si="16"/>
        <v>0</v>
      </c>
      <c r="AD107" s="46">
        <f t="shared" si="12"/>
        <v>0</v>
      </c>
      <c r="AE107" s="108">
        <f t="shared" si="17"/>
        <v>0</v>
      </c>
    </row>
    <row r="108" spans="1:31">
      <c r="A108" s="85">
        <v>4</v>
      </c>
      <c r="B108" s="48"/>
      <c r="C108" s="78"/>
      <c r="D108" s="50"/>
      <c r="E108" s="50"/>
      <c r="F108" s="93"/>
      <c r="G108" s="91">
        <v>0</v>
      </c>
      <c r="H108" s="95"/>
      <c r="I108" s="91">
        <v>0</v>
      </c>
      <c r="J108" s="96"/>
      <c r="K108" s="91">
        <v>0</v>
      </c>
      <c r="L108" s="92"/>
      <c r="M108" s="117">
        <v>0</v>
      </c>
      <c r="N108" s="94">
        <v>0</v>
      </c>
      <c r="O108"/>
      <c r="P108" s="103">
        <v>0</v>
      </c>
      <c r="W108" s="45">
        <f t="shared" si="13"/>
        <v>0</v>
      </c>
      <c r="X108" s="46">
        <f t="shared" si="9"/>
        <v>0</v>
      </c>
      <c r="Y108" s="47">
        <f t="shared" si="14"/>
        <v>0</v>
      </c>
      <c r="Z108" s="46">
        <f t="shared" si="10"/>
        <v>0</v>
      </c>
      <c r="AA108" s="47">
        <f t="shared" si="15"/>
        <v>0</v>
      </c>
      <c r="AB108" s="46">
        <f t="shared" si="11"/>
        <v>0</v>
      </c>
      <c r="AC108" s="47">
        <f t="shared" si="16"/>
        <v>0</v>
      </c>
      <c r="AD108" s="46">
        <f t="shared" si="12"/>
        <v>0</v>
      </c>
      <c r="AE108" s="108">
        <f t="shared" si="17"/>
        <v>0</v>
      </c>
    </row>
    <row r="109" spans="1:31">
      <c r="A109" s="85">
        <v>5</v>
      </c>
      <c r="B109" s="48"/>
      <c r="C109" s="78"/>
      <c r="D109" s="50"/>
      <c r="E109" s="50"/>
      <c r="F109" s="93"/>
      <c r="G109" s="91">
        <v>0</v>
      </c>
      <c r="H109" s="95"/>
      <c r="I109" s="91">
        <v>0</v>
      </c>
      <c r="J109" s="96"/>
      <c r="K109" s="91">
        <v>0</v>
      </c>
      <c r="L109" s="92"/>
      <c r="M109" s="117">
        <v>0</v>
      </c>
      <c r="N109" s="94">
        <v>0</v>
      </c>
      <c r="O109"/>
      <c r="P109" s="103">
        <v>0</v>
      </c>
      <c r="W109" s="45">
        <f t="shared" si="13"/>
        <v>0</v>
      </c>
      <c r="X109" s="46">
        <f t="shared" si="9"/>
        <v>0</v>
      </c>
      <c r="Y109" s="47">
        <f t="shared" si="14"/>
        <v>0</v>
      </c>
      <c r="Z109" s="46">
        <f t="shared" si="10"/>
        <v>0</v>
      </c>
      <c r="AA109" s="47">
        <f t="shared" si="15"/>
        <v>0</v>
      </c>
      <c r="AB109" s="46">
        <f t="shared" si="11"/>
        <v>0</v>
      </c>
      <c r="AC109" s="47">
        <f t="shared" si="16"/>
        <v>0</v>
      </c>
      <c r="AD109" s="46">
        <f t="shared" si="12"/>
        <v>0</v>
      </c>
      <c r="AE109" s="108">
        <f t="shared" si="17"/>
        <v>0</v>
      </c>
    </row>
    <row r="110" spans="1:31">
      <c r="A110" s="85">
        <v>6</v>
      </c>
      <c r="B110" s="48"/>
      <c r="C110" s="78"/>
      <c r="D110" s="50"/>
      <c r="E110" s="50"/>
      <c r="F110" s="93"/>
      <c r="G110" s="91">
        <v>0</v>
      </c>
      <c r="H110" s="95"/>
      <c r="I110" s="91">
        <v>0</v>
      </c>
      <c r="J110" s="96"/>
      <c r="K110" s="91">
        <v>0</v>
      </c>
      <c r="L110" s="92"/>
      <c r="M110" s="117">
        <v>0</v>
      </c>
      <c r="N110" s="94">
        <v>0</v>
      </c>
      <c r="O110"/>
      <c r="P110" s="103">
        <v>0</v>
      </c>
      <c r="W110" s="45">
        <f t="shared" si="13"/>
        <v>0</v>
      </c>
      <c r="X110" s="46">
        <f t="shared" si="9"/>
        <v>0</v>
      </c>
      <c r="Y110" s="47">
        <f t="shared" si="14"/>
        <v>0</v>
      </c>
      <c r="Z110" s="46">
        <f t="shared" si="10"/>
        <v>0</v>
      </c>
      <c r="AA110" s="47">
        <f t="shared" si="15"/>
        <v>0</v>
      </c>
      <c r="AB110" s="46">
        <f t="shared" si="11"/>
        <v>0</v>
      </c>
      <c r="AC110" s="47">
        <f t="shared" si="16"/>
        <v>0</v>
      </c>
      <c r="AD110" s="46">
        <f t="shared" si="12"/>
        <v>0</v>
      </c>
      <c r="AE110" s="108">
        <f t="shared" si="17"/>
        <v>0</v>
      </c>
    </row>
    <row r="111" spans="1:31">
      <c r="A111" s="85">
        <v>7</v>
      </c>
      <c r="B111" s="48"/>
      <c r="C111" s="78"/>
      <c r="D111" s="50"/>
      <c r="E111" s="50"/>
      <c r="F111" s="93"/>
      <c r="G111" s="91">
        <v>0</v>
      </c>
      <c r="H111" s="95"/>
      <c r="I111" s="91">
        <v>0</v>
      </c>
      <c r="J111" s="96"/>
      <c r="K111" s="91">
        <v>0</v>
      </c>
      <c r="L111" s="92"/>
      <c r="M111" s="117">
        <v>0</v>
      </c>
      <c r="N111" s="94">
        <v>0</v>
      </c>
      <c r="O111"/>
      <c r="P111" s="103">
        <v>0</v>
      </c>
      <c r="W111" s="45">
        <f t="shared" si="13"/>
        <v>0</v>
      </c>
      <c r="X111" s="46">
        <f t="shared" si="9"/>
        <v>0</v>
      </c>
      <c r="Y111" s="47">
        <f t="shared" si="14"/>
        <v>0</v>
      </c>
      <c r="Z111" s="46">
        <f t="shared" si="10"/>
        <v>0</v>
      </c>
      <c r="AA111" s="47">
        <f t="shared" si="15"/>
        <v>0</v>
      </c>
      <c r="AB111" s="46">
        <f t="shared" si="11"/>
        <v>0</v>
      </c>
      <c r="AC111" s="47">
        <f t="shared" si="16"/>
        <v>0</v>
      </c>
      <c r="AD111" s="46">
        <f t="shared" si="12"/>
        <v>0</v>
      </c>
      <c r="AE111" s="108">
        <f t="shared" si="17"/>
        <v>0</v>
      </c>
    </row>
    <row r="112" spans="1:31">
      <c r="A112" s="85">
        <v>8</v>
      </c>
      <c r="B112" s="48"/>
      <c r="C112" s="78"/>
      <c r="D112" s="50"/>
      <c r="E112" s="50"/>
      <c r="F112" s="93"/>
      <c r="G112" s="91">
        <v>0</v>
      </c>
      <c r="H112" s="95"/>
      <c r="I112" s="91">
        <v>0</v>
      </c>
      <c r="J112" s="96"/>
      <c r="K112" s="91">
        <v>0</v>
      </c>
      <c r="L112" s="92"/>
      <c r="M112" s="117">
        <v>0</v>
      </c>
      <c r="N112" s="94">
        <v>0</v>
      </c>
      <c r="O112"/>
      <c r="P112" s="103">
        <v>0</v>
      </c>
      <c r="W112" s="45">
        <f t="shared" si="13"/>
        <v>0</v>
      </c>
      <c r="X112" s="46">
        <f t="shared" si="9"/>
        <v>0</v>
      </c>
      <c r="Y112" s="47">
        <f t="shared" si="14"/>
        <v>0</v>
      </c>
      <c r="Z112" s="46">
        <f t="shared" si="10"/>
        <v>0</v>
      </c>
      <c r="AA112" s="47">
        <f t="shared" si="15"/>
        <v>0</v>
      </c>
      <c r="AB112" s="46">
        <f t="shared" si="11"/>
        <v>0</v>
      </c>
      <c r="AC112" s="47">
        <f t="shared" si="16"/>
        <v>0</v>
      </c>
      <c r="AD112" s="46">
        <f t="shared" si="12"/>
        <v>0</v>
      </c>
      <c r="AE112" s="108">
        <f t="shared" si="17"/>
        <v>0</v>
      </c>
    </row>
    <row r="113" spans="1:31">
      <c r="A113" s="85">
        <v>9</v>
      </c>
      <c r="B113" s="48"/>
      <c r="C113" s="78"/>
      <c r="D113" s="50"/>
      <c r="E113" s="50"/>
      <c r="F113" s="93"/>
      <c r="G113" s="91">
        <v>0</v>
      </c>
      <c r="H113" s="95"/>
      <c r="I113" s="91">
        <v>0</v>
      </c>
      <c r="J113" s="96"/>
      <c r="K113" s="91">
        <v>0</v>
      </c>
      <c r="L113" s="92"/>
      <c r="M113" s="117">
        <v>0</v>
      </c>
      <c r="N113" s="94">
        <v>0</v>
      </c>
      <c r="O113"/>
      <c r="P113" s="103">
        <v>0</v>
      </c>
      <c r="W113" s="45">
        <f t="shared" si="13"/>
        <v>0</v>
      </c>
      <c r="X113" s="46">
        <f t="shared" si="9"/>
        <v>0</v>
      </c>
      <c r="Y113" s="47">
        <f t="shared" si="14"/>
        <v>0</v>
      </c>
      <c r="Z113" s="46">
        <f t="shared" si="10"/>
        <v>0</v>
      </c>
      <c r="AA113" s="47">
        <f t="shared" si="15"/>
        <v>0</v>
      </c>
      <c r="AB113" s="46">
        <f t="shared" si="11"/>
        <v>0</v>
      </c>
      <c r="AC113" s="47">
        <f t="shared" si="16"/>
        <v>0</v>
      </c>
      <c r="AD113" s="46">
        <f t="shared" si="12"/>
        <v>0</v>
      </c>
      <c r="AE113" s="108">
        <f t="shared" si="17"/>
        <v>0</v>
      </c>
    </row>
    <row r="114" spans="1:31">
      <c r="A114" s="85">
        <v>10</v>
      </c>
      <c r="B114" s="48"/>
      <c r="C114" s="78"/>
      <c r="D114" s="50"/>
      <c r="E114" s="50"/>
      <c r="F114" s="93"/>
      <c r="G114" s="91">
        <v>0</v>
      </c>
      <c r="H114" s="95"/>
      <c r="I114" s="91">
        <v>0</v>
      </c>
      <c r="J114" s="96"/>
      <c r="K114" s="91">
        <v>0</v>
      </c>
      <c r="L114" s="92"/>
      <c r="M114" s="117">
        <v>0</v>
      </c>
      <c r="N114" s="94">
        <v>0</v>
      </c>
      <c r="O114"/>
      <c r="P114" s="103">
        <v>0</v>
      </c>
      <c r="W114" s="45">
        <f t="shared" si="13"/>
        <v>0</v>
      </c>
      <c r="X114" s="46">
        <f t="shared" si="9"/>
        <v>0</v>
      </c>
      <c r="Y114" s="47">
        <f t="shared" si="14"/>
        <v>0</v>
      </c>
      <c r="Z114" s="46">
        <f t="shared" si="10"/>
        <v>0</v>
      </c>
      <c r="AA114" s="47">
        <f t="shared" si="15"/>
        <v>0</v>
      </c>
      <c r="AB114" s="46">
        <f t="shared" si="11"/>
        <v>0</v>
      </c>
      <c r="AC114" s="47">
        <f t="shared" si="16"/>
        <v>0</v>
      </c>
      <c r="AD114" s="46">
        <f t="shared" si="12"/>
        <v>0</v>
      </c>
      <c r="AE114" s="108">
        <f t="shared" si="17"/>
        <v>0</v>
      </c>
    </row>
    <row r="115" spans="1:31">
      <c r="A115" s="85">
        <v>11</v>
      </c>
      <c r="B115" s="48"/>
      <c r="C115" s="78"/>
      <c r="D115" s="50"/>
      <c r="E115" s="50"/>
      <c r="F115" s="93"/>
      <c r="G115" s="91">
        <v>0</v>
      </c>
      <c r="H115" s="95"/>
      <c r="I115" s="91">
        <v>0</v>
      </c>
      <c r="J115" s="96"/>
      <c r="K115" s="91">
        <v>0</v>
      </c>
      <c r="L115" s="92"/>
      <c r="M115" s="117">
        <v>0</v>
      </c>
      <c r="N115" s="94">
        <v>0</v>
      </c>
      <c r="O115"/>
      <c r="P115" s="103">
        <v>0</v>
      </c>
      <c r="W115" s="45">
        <f t="shared" si="13"/>
        <v>0</v>
      </c>
      <c r="X115" s="46">
        <f t="shared" si="9"/>
        <v>0</v>
      </c>
      <c r="Y115" s="47">
        <f t="shared" si="14"/>
        <v>0</v>
      </c>
      <c r="Z115" s="46">
        <f t="shared" si="10"/>
        <v>0</v>
      </c>
      <c r="AA115" s="47">
        <f t="shared" si="15"/>
        <v>0</v>
      </c>
      <c r="AB115" s="46">
        <f t="shared" si="11"/>
        <v>0</v>
      </c>
      <c r="AC115" s="47">
        <f t="shared" si="16"/>
        <v>0</v>
      </c>
      <c r="AD115" s="46">
        <f t="shared" si="12"/>
        <v>0</v>
      </c>
      <c r="AE115" s="108">
        <f t="shared" si="17"/>
        <v>0</v>
      </c>
    </row>
    <row r="116" spans="1:31">
      <c r="A116" s="85">
        <v>12</v>
      </c>
      <c r="B116" s="48"/>
      <c r="C116" s="78"/>
      <c r="D116" s="50"/>
      <c r="E116" s="50"/>
      <c r="F116" s="93"/>
      <c r="G116" s="91">
        <v>0</v>
      </c>
      <c r="H116" s="95"/>
      <c r="I116" s="91">
        <v>0</v>
      </c>
      <c r="J116" s="96"/>
      <c r="K116" s="91">
        <v>0</v>
      </c>
      <c r="L116" s="92"/>
      <c r="M116" s="117">
        <v>0</v>
      </c>
      <c r="N116" s="94">
        <v>0</v>
      </c>
      <c r="O116"/>
      <c r="P116" s="103">
        <v>0</v>
      </c>
      <c r="W116" s="45">
        <f t="shared" si="13"/>
        <v>0</v>
      </c>
      <c r="X116" s="46">
        <f t="shared" si="9"/>
        <v>0</v>
      </c>
      <c r="Y116" s="47">
        <f t="shared" si="14"/>
        <v>0</v>
      </c>
      <c r="Z116" s="46">
        <f t="shared" si="10"/>
        <v>0</v>
      </c>
      <c r="AA116" s="47">
        <f t="shared" si="15"/>
        <v>0</v>
      </c>
      <c r="AB116" s="46">
        <f t="shared" si="11"/>
        <v>0</v>
      </c>
      <c r="AC116" s="47">
        <f t="shared" si="16"/>
        <v>0</v>
      </c>
      <c r="AD116" s="46">
        <f t="shared" si="12"/>
        <v>0</v>
      </c>
      <c r="AE116" s="108">
        <f t="shared" si="17"/>
        <v>0</v>
      </c>
    </row>
    <row r="117" spans="1:31">
      <c r="A117" s="85">
        <v>13</v>
      </c>
      <c r="B117" s="48"/>
      <c r="C117" s="78"/>
      <c r="D117" s="50"/>
      <c r="E117" s="50"/>
      <c r="F117" s="93"/>
      <c r="G117" s="91">
        <v>0</v>
      </c>
      <c r="H117" s="95"/>
      <c r="I117" s="91">
        <v>0</v>
      </c>
      <c r="J117" s="96"/>
      <c r="K117" s="91">
        <v>0</v>
      </c>
      <c r="L117" s="92"/>
      <c r="M117" s="117">
        <v>0</v>
      </c>
      <c r="N117" s="94">
        <v>0</v>
      </c>
      <c r="O117"/>
      <c r="P117" s="103">
        <v>0</v>
      </c>
      <c r="W117" s="45">
        <f t="shared" si="13"/>
        <v>0</v>
      </c>
      <c r="X117" s="46">
        <f t="shared" si="9"/>
        <v>0</v>
      </c>
      <c r="Y117" s="47">
        <f t="shared" si="14"/>
        <v>0</v>
      </c>
      <c r="Z117" s="46">
        <f t="shared" si="10"/>
        <v>0</v>
      </c>
      <c r="AA117" s="47">
        <f t="shared" si="15"/>
        <v>0</v>
      </c>
      <c r="AB117" s="46">
        <f t="shared" si="11"/>
        <v>0</v>
      </c>
      <c r="AC117" s="47">
        <f t="shared" si="16"/>
        <v>0</v>
      </c>
      <c r="AD117" s="46">
        <f t="shared" si="12"/>
        <v>0</v>
      </c>
      <c r="AE117" s="108">
        <f t="shared" si="17"/>
        <v>0</v>
      </c>
    </row>
    <row r="118" spans="1:31">
      <c r="A118" s="85">
        <v>14</v>
      </c>
      <c r="B118" s="48"/>
      <c r="C118" s="78"/>
      <c r="D118" s="50"/>
      <c r="E118" s="50"/>
      <c r="F118" s="93"/>
      <c r="G118" s="91">
        <v>0</v>
      </c>
      <c r="H118" s="95"/>
      <c r="I118" s="91">
        <v>0</v>
      </c>
      <c r="J118" s="96"/>
      <c r="K118" s="91">
        <v>0</v>
      </c>
      <c r="L118" s="92"/>
      <c r="M118" s="117">
        <v>0</v>
      </c>
      <c r="N118" s="94">
        <v>0</v>
      </c>
      <c r="O118"/>
      <c r="P118" s="103">
        <v>0</v>
      </c>
      <c r="W118" s="45">
        <f t="shared" si="13"/>
        <v>0</v>
      </c>
      <c r="X118" s="46">
        <f t="shared" si="9"/>
        <v>0</v>
      </c>
      <c r="Y118" s="47">
        <f t="shared" si="14"/>
        <v>0</v>
      </c>
      <c r="Z118" s="46">
        <f t="shared" si="10"/>
        <v>0</v>
      </c>
      <c r="AA118" s="47">
        <f t="shared" si="15"/>
        <v>0</v>
      </c>
      <c r="AB118" s="46">
        <f t="shared" si="11"/>
        <v>0</v>
      </c>
      <c r="AC118" s="47">
        <f t="shared" si="16"/>
        <v>0</v>
      </c>
      <c r="AD118" s="46">
        <f t="shared" si="12"/>
        <v>0</v>
      </c>
      <c r="AE118" s="108">
        <f t="shared" si="17"/>
        <v>0</v>
      </c>
    </row>
    <row r="119" spans="1:31">
      <c r="A119" s="85">
        <v>1</v>
      </c>
      <c r="B119" s="48"/>
      <c r="C119" s="78"/>
      <c r="D119" s="50"/>
      <c r="E119" s="50"/>
      <c r="F119" s="93"/>
      <c r="G119" s="91">
        <v>0</v>
      </c>
      <c r="H119" s="95"/>
      <c r="I119" s="91">
        <v>0</v>
      </c>
      <c r="J119" s="96"/>
      <c r="K119" s="91">
        <v>0</v>
      </c>
      <c r="L119" s="92"/>
      <c r="M119" s="117">
        <v>0</v>
      </c>
      <c r="N119" s="94">
        <v>0</v>
      </c>
      <c r="O119"/>
      <c r="P119" s="103">
        <v>0</v>
      </c>
      <c r="W119" s="45">
        <f t="shared" si="13"/>
        <v>0</v>
      </c>
      <c r="X119" s="46">
        <f t="shared" si="9"/>
        <v>0</v>
      </c>
      <c r="Y119" s="47">
        <f t="shared" si="14"/>
        <v>0</v>
      </c>
      <c r="Z119" s="46">
        <f t="shared" si="10"/>
        <v>0</v>
      </c>
      <c r="AA119" s="47">
        <f t="shared" si="15"/>
        <v>0</v>
      </c>
      <c r="AB119" s="46">
        <f t="shared" si="11"/>
        <v>0</v>
      </c>
      <c r="AC119" s="47">
        <f t="shared" si="16"/>
        <v>0</v>
      </c>
      <c r="AD119" s="46">
        <f t="shared" si="12"/>
        <v>0</v>
      </c>
      <c r="AE119" s="108">
        <f t="shared" si="17"/>
        <v>0</v>
      </c>
    </row>
    <row r="120" spans="1:31">
      <c r="A120" s="85">
        <v>2</v>
      </c>
      <c r="B120" s="48"/>
      <c r="C120" s="78"/>
      <c r="D120" s="50"/>
      <c r="E120" s="50"/>
      <c r="F120" s="93"/>
      <c r="G120" s="91">
        <v>0</v>
      </c>
      <c r="H120" s="95"/>
      <c r="I120" s="91">
        <v>0</v>
      </c>
      <c r="J120" s="96"/>
      <c r="K120" s="91">
        <v>0</v>
      </c>
      <c r="L120" s="92"/>
      <c r="M120" s="117">
        <v>0</v>
      </c>
      <c r="N120" s="94">
        <v>0</v>
      </c>
      <c r="O120"/>
      <c r="P120" s="103">
        <v>0</v>
      </c>
      <c r="W120" s="45">
        <f t="shared" si="13"/>
        <v>0</v>
      </c>
      <c r="X120" s="46">
        <f t="shared" si="9"/>
        <v>0</v>
      </c>
      <c r="Y120" s="47">
        <f t="shared" si="14"/>
        <v>0</v>
      </c>
      <c r="Z120" s="46">
        <f t="shared" si="10"/>
        <v>0</v>
      </c>
      <c r="AA120" s="47">
        <f t="shared" si="15"/>
        <v>0</v>
      </c>
      <c r="AB120" s="46">
        <f t="shared" si="11"/>
        <v>0</v>
      </c>
      <c r="AC120" s="47">
        <f t="shared" si="16"/>
        <v>0</v>
      </c>
      <c r="AD120" s="46">
        <f t="shared" si="12"/>
        <v>0</v>
      </c>
      <c r="AE120" s="108">
        <f t="shared" si="17"/>
        <v>0</v>
      </c>
    </row>
    <row r="121" spans="1:31">
      <c r="A121" s="85">
        <v>3</v>
      </c>
      <c r="B121" s="48"/>
      <c r="C121" s="78"/>
      <c r="D121" s="50"/>
      <c r="E121" s="50"/>
      <c r="F121" s="93"/>
      <c r="G121" s="91">
        <v>0</v>
      </c>
      <c r="H121" s="95"/>
      <c r="I121" s="91">
        <v>0</v>
      </c>
      <c r="J121" s="96"/>
      <c r="K121" s="91">
        <v>0</v>
      </c>
      <c r="L121" s="92"/>
      <c r="M121" s="117">
        <v>0</v>
      </c>
      <c r="N121" s="94">
        <v>0</v>
      </c>
      <c r="O121"/>
      <c r="P121" s="103">
        <v>0</v>
      </c>
      <c r="W121" s="45">
        <f t="shared" si="13"/>
        <v>0</v>
      </c>
      <c r="X121" s="46">
        <f t="shared" si="9"/>
        <v>0</v>
      </c>
      <c r="Y121" s="47">
        <f t="shared" si="14"/>
        <v>0</v>
      </c>
      <c r="Z121" s="46">
        <f t="shared" si="10"/>
        <v>0</v>
      </c>
      <c r="AA121" s="47">
        <f t="shared" si="15"/>
        <v>0</v>
      </c>
      <c r="AB121" s="46">
        <f t="shared" si="11"/>
        <v>0</v>
      </c>
      <c r="AC121" s="47">
        <f t="shared" si="16"/>
        <v>0</v>
      </c>
      <c r="AD121" s="46">
        <f t="shared" si="12"/>
        <v>0</v>
      </c>
      <c r="AE121" s="108">
        <f t="shared" si="17"/>
        <v>0</v>
      </c>
    </row>
    <row r="122" spans="1:31">
      <c r="A122" s="85">
        <v>4</v>
      </c>
      <c r="B122" s="48"/>
      <c r="C122" s="78"/>
      <c r="D122" s="50"/>
      <c r="E122" s="50"/>
      <c r="F122" s="93"/>
      <c r="G122" s="91">
        <v>0</v>
      </c>
      <c r="H122" s="95"/>
      <c r="I122" s="91">
        <v>0</v>
      </c>
      <c r="J122" s="96"/>
      <c r="K122" s="91">
        <v>0</v>
      </c>
      <c r="L122" s="92"/>
      <c r="M122" s="117">
        <v>0</v>
      </c>
      <c r="N122" s="94">
        <v>0</v>
      </c>
      <c r="O122"/>
      <c r="P122" s="103">
        <v>0</v>
      </c>
      <c r="W122" s="45">
        <f t="shared" si="13"/>
        <v>0</v>
      </c>
      <c r="X122" s="46">
        <f t="shared" si="9"/>
        <v>0</v>
      </c>
      <c r="Y122" s="47">
        <f t="shared" si="14"/>
        <v>0</v>
      </c>
      <c r="Z122" s="46">
        <f t="shared" si="10"/>
        <v>0</v>
      </c>
      <c r="AA122" s="47">
        <f t="shared" si="15"/>
        <v>0</v>
      </c>
      <c r="AB122" s="46">
        <f t="shared" si="11"/>
        <v>0</v>
      </c>
      <c r="AC122" s="47">
        <f t="shared" si="16"/>
        <v>0</v>
      </c>
      <c r="AD122" s="46">
        <f t="shared" si="12"/>
        <v>0</v>
      </c>
      <c r="AE122" s="108">
        <f t="shared" si="17"/>
        <v>0</v>
      </c>
    </row>
    <row r="123" spans="1:31">
      <c r="A123" s="85">
        <v>5</v>
      </c>
      <c r="B123" s="48"/>
      <c r="C123" s="78"/>
      <c r="D123" s="50"/>
      <c r="E123" s="50"/>
      <c r="F123" s="93"/>
      <c r="G123" s="91">
        <v>0</v>
      </c>
      <c r="H123" s="95"/>
      <c r="I123" s="91">
        <v>0</v>
      </c>
      <c r="J123" s="96"/>
      <c r="K123" s="91">
        <v>0</v>
      </c>
      <c r="L123" s="92"/>
      <c r="M123" s="117">
        <v>0</v>
      </c>
      <c r="N123" s="94">
        <v>0</v>
      </c>
      <c r="O123"/>
      <c r="P123" s="103">
        <v>0</v>
      </c>
      <c r="W123" s="45">
        <f t="shared" si="13"/>
        <v>0</v>
      </c>
      <c r="X123" s="46">
        <f t="shared" si="9"/>
        <v>0</v>
      </c>
      <c r="Y123" s="47">
        <f t="shared" si="14"/>
        <v>0</v>
      </c>
      <c r="Z123" s="46">
        <f t="shared" si="10"/>
        <v>0</v>
      </c>
      <c r="AA123" s="47">
        <f t="shared" si="15"/>
        <v>0</v>
      </c>
      <c r="AB123" s="46">
        <f t="shared" si="11"/>
        <v>0</v>
      </c>
      <c r="AC123" s="47">
        <f t="shared" si="16"/>
        <v>0</v>
      </c>
      <c r="AD123" s="46">
        <f t="shared" si="12"/>
        <v>0</v>
      </c>
      <c r="AE123" s="108">
        <f t="shared" si="17"/>
        <v>0</v>
      </c>
    </row>
    <row r="124" spans="1:31">
      <c r="A124" s="85">
        <v>6</v>
      </c>
      <c r="B124" s="48"/>
      <c r="C124" s="78"/>
      <c r="D124" s="50"/>
      <c r="E124" s="50"/>
      <c r="F124" s="93"/>
      <c r="G124" s="91">
        <v>0</v>
      </c>
      <c r="H124" s="95"/>
      <c r="I124" s="91">
        <v>0</v>
      </c>
      <c r="J124" s="96"/>
      <c r="K124" s="91">
        <v>0</v>
      </c>
      <c r="L124" s="92"/>
      <c r="M124" s="117">
        <v>0</v>
      </c>
      <c r="N124" s="94">
        <v>0</v>
      </c>
      <c r="O124"/>
      <c r="P124" s="103">
        <v>0</v>
      </c>
      <c r="W124" s="45">
        <f t="shared" si="13"/>
        <v>0</v>
      </c>
      <c r="X124" s="46">
        <f t="shared" si="9"/>
        <v>0</v>
      </c>
      <c r="Y124" s="47">
        <f t="shared" si="14"/>
        <v>0</v>
      </c>
      <c r="Z124" s="46">
        <f t="shared" si="10"/>
        <v>0</v>
      </c>
      <c r="AA124" s="47">
        <f t="shared" si="15"/>
        <v>0</v>
      </c>
      <c r="AB124" s="46">
        <f t="shared" si="11"/>
        <v>0</v>
      </c>
      <c r="AC124" s="47">
        <f t="shared" si="16"/>
        <v>0</v>
      </c>
      <c r="AD124" s="46">
        <f t="shared" si="12"/>
        <v>0</v>
      </c>
      <c r="AE124" s="108">
        <f t="shared" si="17"/>
        <v>0</v>
      </c>
    </row>
    <row r="125" spans="1:31">
      <c r="A125" s="85">
        <v>7</v>
      </c>
      <c r="B125" s="48"/>
      <c r="C125" s="78"/>
      <c r="D125" s="50"/>
      <c r="E125" s="50"/>
      <c r="F125" s="93"/>
      <c r="G125" s="91">
        <v>0</v>
      </c>
      <c r="H125" s="95"/>
      <c r="I125" s="91">
        <v>0</v>
      </c>
      <c r="J125" s="96"/>
      <c r="K125" s="91">
        <v>0</v>
      </c>
      <c r="L125" s="92"/>
      <c r="M125" s="117">
        <v>0</v>
      </c>
      <c r="N125" s="94">
        <v>0</v>
      </c>
      <c r="O125"/>
      <c r="P125" s="103">
        <v>0</v>
      </c>
      <c r="W125" s="45">
        <f t="shared" si="13"/>
        <v>0</v>
      </c>
      <c r="X125" s="46">
        <f t="shared" si="9"/>
        <v>0</v>
      </c>
      <c r="Y125" s="47">
        <f t="shared" si="14"/>
        <v>0</v>
      </c>
      <c r="Z125" s="46">
        <f t="shared" si="10"/>
        <v>0</v>
      </c>
      <c r="AA125" s="47">
        <f t="shared" si="15"/>
        <v>0</v>
      </c>
      <c r="AB125" s="46">
        <f t="shared" si="11"/>
        <v>0</v>
      </c>
      <c r="AC125" s="47">
        <f t="shared" si="16"/>
        <v>0</v>
      </c>
      <c r="AD125" s="46">
        <f t="shared" si="12"/>
        <v>0</v>
      </c>
      <c r="AE125" s="108">
        <f t="shared" si="17"/>
        <v>0</v>
      </c>
    </row>
    <row r="126" spans="1:31">
      <c r="A126" s="85">
        <v>8</v>
      </c>
      <c r="B126" s="48"/>
      <c r="C126" s="78"/>
      <c r="D126" s="50"/>
      <c r="E126" s="50"/>
      <c r="F126" s="93"/>
      <c r="G126" s="91">
        <v>0</v>
      </c>
      <c r="H126" s="95"/>
      <c r="I126" s="91">
        <v>0</v>
      </c>
      <c r="J126" s="96"/>
      <c r="K126" s="91">
        <v>0</v>
      </c>
      <c r="L126" s="92"/>
      <c r="M126" s="117">
        <v>0</v>
      </c>
      <c r="N126" s="94">
        <v>0</v>
      </c>
      <c r="O126"/>
      <c r="P126" s="103">
        <v>0</v>
      </c>
      <c r="W126" s="45">
        <f t="shared" si="13"/>
        <v>0</v>
      </c>
      <c r="X126" s="46">
        <f t="shared" si="9"/>
        <v>0</v>
      </c>
      <c r="Y126" s="47">
        <f t="shared" si="14"/>
        <v>0</v>
      </c>
      <c r="Z126" s="46">
        <f t="shared" si="10"/>
        <v>0</v>
      </c>
      <c r="AA126" s="47">
        <f t="shared" si="15"/>
        <v>0</v>
      </c>
      <c r="AB126" s="46">
        <f t="shared" si="11"/>
        <v>0</v>
      </c>
      <c r="AC126" s="47">
        <f t="shared" si="16"/>
        <v>0</v>
      </c>
      <c r="AD126" s="46">
        <f t="shared" si="12"/>
        <v>0</v>
      </c>
      <c r="AE126" s="108">
        <f t="shared" si="17"/>
        <v>0</v>
      </c>
    </row>
    <row r="127" spans="1:31">
      <c r="A127" s="85">
        <v>9</v>
      </c>
      <c r="B127" s="48"/>
      <c r="C127" s="78"/>
      <c r="D127" s="50"/>
      <c r="E127" s="50"/>
      <c r="F127" s="93"/>
      <c r="G127" s="91">
        <v>0</v>
      </c>
      <c r="H127" s="95"/>
      <c r="I127" s="91">
        <v>0</v>
      </c>
      <c r="J127" s="96"/>
      <c r="K127" s="91">
        <v>0</v>
      </c>
      <c r="L127" s="92"/>
      <c r="M127" s="117">
        <v>0</v>
      </c>
      <c r="N127" s="94">
        <v>0</v>
      </c>
      <c r="O127"/>
      <c r="P127" s="103">
        <v>0</v>
      </c>
      <c r="W127" s="45">
        <f t="shared" si="13"/>
        <v>0</v>
      </c>
      <c r="X127" s="46">
        <f t="shared" si="9"/>
        <v>0</v>
      </c>
      <c r="Y127" s="47">
        <f t="shared" si="14"/>
        <v>0</v>
      </c>
      <c r="Z127" s="46">
        <f t="shared" si="10"/>
        <v>0</v>
      </c>
      <c r="AA127" s="47">
        <f t="shared" si="15"/>
        <v>0</v>
      </c>
      <c r="AB127" s="46">
        <f t="shared" si="11"/>
        <v>0</v>
      </c>
      <c r="AC127" s="47">
        <f t="shared" si="16"/>
        <v>0</v>
      </c>
      <c r="AD127" s="46">
        <f t="shared" si="12"/>
        <v>0</v>
      </c>
      <c r="AE127" s="108">
        <f t="shared" si="17"/>
        <v>0</v>
      </c>
    </row>
    <row r="128" spans="1:31">
      <c r="A128" s="85">
        <v>10</v>
      </c>
      <c r="B128" s="48"/>
      <c r="C128" s="78"/>
      <c r="D128" s="50"/>
      <c r="E128" s="50"/>
      <c r="F128" s="93"/>
      <c r="G128" s="91">
        <v>0</v>
      </c>
      <c r="H128" s="95"/>
      <c r="I128" s="91">
        <v>0</v>
      </c>
      <c r="J128" s="96"/>
      <c r="K128" s="91">
        <v>0</v>
      </c>
      <c r="L128" s="92"/>
      <c r="M128" s="117">
        <v>0</v>
      </c>
      <c r="N128" s="94">
        <v>0</v>
      </c>
      <c r="O128"/>
      <c r="P128" s="103">
        <v>0</v>
      </c>
      <c r="W128" s="45">
        <f t="shared" si="13"/>
        <v>0</v>
      </c>
      <c r="X128" s="46">
        <f t="shared" si="9"/>
        <v>0</v>
      </c>
      <c r="Y128" s="47">
        <f t="shared" si="14"/>
        <v>0</v>
      </c>
      <c r="Z128" s="46">
        <f t="shared" si="10"/>
        <v>0</v>
      </c>
      <c r="AA128" s="47">
        <f t="shared" si="15"/>
        <v>0</v>
      </c>
      <c r="AB128" s="46">
        <f t="shared" si="11"/>
        <v>0</v>
      </c>
      <c r="AC128" s="47">
        <f t="shared" si="16"/>
        <v>0</v>
      </c>
      <c r="AD128" s="46">
        <f t="shared" si="12"/>
        <v>0</v>
      </c>
      <c r="AE128" s="108">
        <f t="shared" si="17"/>
        <v>0</v>
      </c>
    </row>
    <row r="129" spans="1:31">
      <c r="A129" s="85">
        <v>11</v>
      </c>
      <c r="B129" s="48"/>
      <c r="C129" s="78"/>
      <c r="D129" s="50"/>
      <c r="E129" s="50"/>
      <c r="F129" s="93"/>
      <c r="G129" s="91">
        <v>0</v>
      </c>
      <c r="H129" s="95"/>
      <c r="I129" s="91">
        <v>0</v>
      </c>
      <c r="J129" s="96"/>
      <c r="K129" s="91">
        <v>0</v>
      </c>
      <c r="L129" s="92"/>
      <c r="M129" s="117">
        <v>0</v>
      </c>
      <c r="N129" s="94">
        <v>0</v>
      </c>
      <c r="O129"/>
      <c r="P129" s="103">
        <v>0</v>
      </c>
      <c r="W129" s="45">
        <f t="shared" si="13"/>
        <v>0</v>
      </c>
      <c r="X129" s="46">
        <f t="shared" si="9"/>
        <v>0</v>
      </c>
      <c r="Y129" s="47">
        <f t="shared" si="14"/>
        <v>0</v>
      </c>
      <c r="Z129" s="46">
        <f t="shared" si="10"/>
        <v>0</v>
      </c>
      <c r="AA129" s="47">
        <f t="shared" si="15"/>
        <v>0</v>
      </c>
      <c r="AB129" s="46">
        <f t="shared" si="11"/>
        <v>0</v>
      </c>
      <c r="AC129" s="47">
        <f t="shared" si="16"/>
        <v>0</v>
      </c>
      <c r="AD129" s="46">
        <f t="shared" si="12"/>
        <v>0</v>
      </c>
      <c r="AE129" s="108">
        <f t="shared" si="17"/>
        <v>0</v>
      </c>
    </row>
    <row r="130" spans="1:31">
      <c r="A130" s="85">
        <v>12</v>
      </c>
      <c r="B130" s="48"/>
      <c r="C130" s="78"/>
      <c r="D130" s="50"/>
      <c r="E130" s="50"/>
      <c r="F130" s="93"/>
      <c r="G130" s="91">
        <v>0</v>
      </c>
      <c r="H130" s="95"/>
      <c r="I130" s="91">
        <v>0</v>
      </c>
      <c r="J130" s="96"/>
      <c r="K130" s="91">
        <v>0</v>
      </c>
      <c r="L130" s="92"/>
      <c r="M130" s="117">
        <v>0</v>
      </c>
      <c r="N130" s="94">
        <v>0</v>
      </c>
      <c r="O130"/>
      <c r="P130" s="103">
        <v>0</v>
      </c>
      <c r="W130" s="45">
        <f t="shared" si="13"/>
        <v>0</v>
      </c>
      <c r="X130" s="46">
        <f t="shared" si="9"/>
        <v>0</v>
      </c>
      <c r="Y130" s="47">
        <f t="shared" si="14"/>
        <v>0</v>
      </c>
      <c r="Z130" s="46">
        <f t="shared" si="10"/>
        <v>0</v>
      </c>
      <c r="AA130" s="47">
        <f t="shared" si="15"/>
        <v>0</v>
      </c>
      <c r="AB130" s="46">
        <f t="shared" si="11"/>
        <v>0</v>
      </c>
      <c r="AC130" s="47">
        <f t="shared" si="16"/>
        <v>0</v>
      </c>
      <c r="AD130" s="46">
        <f t="shared" si="12"/>
        <v>0</v>
      </c>
      <c r="AE130" s="108">
        <f t="shared" si="17"/>
        <v>0</v>
      </c>
    </row>
    <row r="131" spans="1:31">
      <c r="A131" s="85">
        <v>13</v>
      </c>
      <c r="B131" s="48"/>
      <c r="C131" s="78"/>
      <c r="D131" s="50"/>
      <c r="E131" s="50"/>
      <c r="F131" s="93"/>
      <c r="G131" s="91">
        <v>0</v>
      </c>
      <c r="H131" s="95"/>
      <c r="I131" s="91">
        <v>0</v>
      </c>
      <c r="J131" s="96"/>
      <c r="K131" s="91">
        <v>0</v>
      </c>
      <c r="L131" s="92"/>
      <c r="M131" s="117">
        <v>0</v>
      </c>
      <c r="N131" s="94">
        <v>0</v>
      </c>
      <c r="O131"/>
      <c r="P131" s="103">
        <v>0</v>
      </c>
      <c r="W131" s="45">
        <f t="shared" si="13"/>
        <v>0</v>
      </c>
      <c r="X131" s="46">
        <f t="shared" si="9"/>
        <v>0</v>
      </c>
      <c r="Y131" s="47">
        <f t="shared" si="14"/>
        <v>0</v>
      </c>
      <c r="Z131" s="46">
        <f t="shared" si="10"/>
        <v>0</v>
      </c>
      <c r="AA131" s="47">
        <f t="shared" si="15"/>
        <v>0</v>
      </c>
      <c r="AB131" s="46">
        <f t="shared" si="11"/>
        <v>0</v>
      </c>
      <c r="AC131" s="47">
        <f t="shared" si="16"/>
        <v>0</v>
      </c>
      <c r="AD131" s="46">
        <f t="shared" si="12"/>
        <v>0</v>
      </c>
      <c r="AE131" s="108">
        <f t="shared" si="17"/>
        <v>0</v>
      </c>
    </row>
    <row r="132" spans="1:31">
      <c r="A132" s="85">
        <v>14</v>
      </c>
      <c r="B132" s="48"/>
      <c r="C132" s="78"/>
      <c r="D132" s="50"/>
      <c r="E132" s="50"/>
      <c r="F132" s="93"/>
      <c r="G132" s="91">
        <v>0</v>
      </c>
      <c r="H132" s="95"/>
      <c r="I132" s="91">
        <v>0</v>
      </c>
      <c r="J132" s="96"/>
      <c r="K132" s="91">
        <v>0</v>
      </c>
      <c r="L132" s="92"/>
      <c r="M132" s="117">
        <v>0</v>
      </c>
      <c r="N132" s="94">
        <v>0</v>
      </c>
      <c r="O132"/>
      <c r="P132" s="103">
        <v>0</v>
      </c>
      <c r="W132" s="45">
        <f t="shared" si="13"/>
        <v>0</v>
      </c>
      <c r="X132" s="46">
        <f t="shared" ref="X132:X195" si="18">IF(W132&gt;0,VLOOKUP(W132,Стрельба,2),0)</f>
        <v>0</v>
      </c>
      <c r="Y132" s="47">
        <f t="shared" si="14"/>
        <v>0</v>
      </c>
      <c r="Z132" s="46">
        <f t="shared" ref="Z132:Z195" si="19">IF(Y132&gt;0,VLOOKUP(Y132,Подтягивание,2),0)</f>
        <v>0</v>
      </c>
      <c r="AA132" s="47">
        <f t="shared" si="15"/>
        <v>0</v>
      </c>
      <c r="AB132" s="46">
        <f t="shared" ref="AB132:AB195" si="20">IF(AA132&gt;0,VLOOKUP(AA132,Лыжи,2),0)</f>
        <v>0</v>
      </c>
      <c r="AC132" s="47">
        <f t="shared" si="16"/>
        <v>0</v>
      </c>
      <c r="AD132" s="46">
        <f t="shared" ref="AD132:AD195" si="21">IF(AC132&gt;0,VLOOKUP(AC132,_3000,2),0)</f>
        <v>0</v>
      </c>
      <c r="AE132" s="108">
        <f t="shared" si="17"/>
        <v>0</v>
      </c>
    </row>
    <row r="133" spans="1:31">
      <c r="A133" s="85">
        <v>1</v>
      </c>
      <c r="B133" s="48"/>
      <c r="C133" s="78"/>
      <c r="D133" s="50"/>
      <c r="E133" s="50"/>
      <c r="F133" s="93"/>
      <c r="G133" s="91">
        <v>0</v>
      </c>
      <c r="H133" s="95"/>
      <c r="I133" s="91">
        <v>0</v>
      </c>
      <c r="J133" s="96"/>
      <c r="K133" s="91">
        <v>0</v>
      </c>
      <c r="L133" s="92"/>
      <c r="M133" s="117">
        <v>0</v>
      </c>
      <c r="N133" s="94">
        <v>0</v>
      </c>
      <c r="O133"/>
      <c r="P133" s="103">
        <v>0</v>
      </c>
      <c r="W133" s="45">
        <f t="shared" ref="W133:W196" si="22">F133</f>
        <v>0</v>
      </c>
      <c r="X133" s="46">
        <f t="shared" si="18"/>
        <v>0</v>
      </c>
      <c r="Y133" s="47">
        <f t="shared" ref="Y133:Y196" si="23">H133</f>
        <v>0</v>
      </c>
      <c r="Z133" s="46">
        <f t="shared" si="19"/>
        <v>0</v>
      </c>
      <c r="AA133" s="47">
        <f t="shared" ref="AA133:AA196" si="24">J133</f>
        <v>0</v>
      </c>
      <c r="AB133" s="46">
        <f t="shared" si="20"/>
        <v>0</v>
      </c>
      <c r="AC133" s="47">
        <f t="shared" ref="AC133:AC196" si="25">L133</f>
        <v>0</v>
      </c>
      <c r="AD133" s="46">
        <f t="shared" si="21"/>
        <v>0</v>
      </c>
      <c r="AE133" s="108">
        <f t="shared" ref="AE133:AE196" si="26">X133+Z133+AB133+AD133</f>
        <v>0</v>
      </c>
    </row>
    <row r="134" spans="1:31">
      <c r="A134" s="85">
        <v>2</v>
      </c>
      <c r="B134" s="48"/>
      <c r="C134" s="78"/>
      <c r="D134" s="50"/>
      <c r="E134" s="50"/>
      <c r="F134" s="93"/>
      <c r="G134" s="91">
        <v>0</v>
      </c>
      <c r="H134" s="95"/>
      <c r="I134" s="91">
        <v>0</v>
      </c>
      <c r="J134" s="96"/>
      <c r="K134" s="91">
        <v>0</v>
      </c>
      <c r="L134" s="92"/>
      <c r="M134" s="117">
        <v>0</v>
      </c>
      <c r="N134" s="94">
        <v>0</v>
      </c>
      <c r="O134"/>
      <c r="P134" s="103">
        <v>0</v>
      </c>
      <c r="W134" s="45">
        <f t="shared" si="22"/>
        <v>0</v>
      </c>
      <c r="X134" s="46">
        <f t="shared" si="18"/>
        <v>0</v>
      </c>
      <c r="Y134" s="47">
        <f t="shared" si="23"/>
        <v>0</v>
      </c>
      <c r="Z134" s="46">
        <f t="shared" si="19"/>
        <v>0</v>
      </c>
      <c r="AA134" s="47">
        <f t="shared" si="24"/>
        <v>0</v>
      </c>
      <c r="AB134" s="46">
        <f t="shared" si="20"/>
        <v>0</v>
      </c>
      <c r="AC134" s="47">
        <f t="shared" si="25"/>
        <v>0</v>
      </c>
      <c r="AD134" s="46">
        <f t="shared" si="21"/>
        <v>0</v>
      </c>
      <c r="AE134" s="108">
        <f t="shared" si="26"/>
        <v>0</v>
      </c>
    </row>
    <row r="135" spans="1:31">
      <c r="A135" s="85">
        <v>3</v>
      </c>
      <c r="B135" s="48"/>
      <c r="C135" s="78"/>
      <c r="D135" s="50"/>
      <c r="E135" s="50"/>
      <c r="F135" s="93"/>
      <c r="G135" s="91">
        <v>0</v>
      </c>
      <c r="H135" s="95"/>
      <c r="I135" s="91">
        <v>0</v>
      </c>
      <c r="J135" s="96"/>
      <c r="K135" s="91">
        <v>0</v>
      </c>
      <c r="L135" s="92"/>
      <c r="M135" s="117">
        <v>0</v>
      </c>
      <c r="N135" s="94">
        <v>0</v>
      </c>
      <c r="O135"/>
      <c r="P135" s="103">
        <v>0</v>
      </c>
      <c r="W135" s="45">
        <f t="shared" si="22"/>
        <v>0</v>
      </c>
      <c r="X135" s="46">
        <f t="shared" si="18"/>
        <v>0</v>
      </c>
      <c r="Y135" s="47">
        <f t="shared" si="23"/>
        <v>0</v>
      </c>
      <c r="Z135" s="46">
        <f t="shared" si="19"/>
        <v>0</v>
      </c>
      <c r="AA135" s="47">
        <f t="shared" si="24"/>
        <v>0</v>
      </c>
      <c r="AB135" s="46">
        <f t="shared" si="20"/>
        <v>0</v>
      </c>
      <c r="AC135" s="47">
        <f t="shared" si="25"/>
        <v>0</v>
      </c>
      <c r="AD135" s="46">
        <f t="shared" si="21"/>
        <v>0</v>
      </c>
      <c r="AE135" s="108">
        <f t="shared" si="26"/>
        <v>0</v>
      </c>
    </row>
    <row r="136" spans="1:31">
      <c r="A136" s="85">
        <v>4</v>
      </c>
      <c r="B136" s="48"/>
      <c r="C136" s="78"/>
      <c r="D136" s="50"/>
      <c r="E136" s="50"/>
      <c r="F136" s="93"/>
      <c r="G136" s="91">
        <v>0</v>
      </c>
      <c r="H136" s="95"/>
      <c r="I136" s="91">
        <v>0</v>
      </c>
      <c r="J136" s="96"/>
      <c r="K136" s="91">
        <v>0</v>
      </c>
      <c r="L136" s="92"/>
      <c r="M136" s="117">
        <v>0</v>
      </c>
      <c r="N136" s="94">
        <v>0</v>
      </c>
      <c r="O136"/>
      <c r="P136" s="103">
        <v>0</v>
      </c>
      <c r="W136" s="45">
        <f t="shared" si="22"/>
        <v>0</v>
      </c>
      <c r="X136" s="46">
        <f t="shared" si="18"/>
        <v>0</v>
      </c>
      <c r="Y136" s="47">
        <f t="shared" si="23"/>
        <v>0</v>
      </c>
      <c r="Z136" s="46">
        <f t="shared" si="19"/>
        <v>0</v>
      </c>
      <c r="AA136" s="47">
        <f t="shared" si="24"/>
        <v>0</v>
      </c>
      <c r="AB136" s="46">
        <f t="shared" si="20"/>
        <v>0</v>
      </c>
      <c r="AC136" s="47">
        <f t="shared" si="25"/>
        <v>0</v>
      </c>
      <c r="AD136" s="46">
        <f t="shared" si="21"/>
        <v>0</v>
      </c>
      <c r="AE136" s="108">
        <f t="shared" si="26"/>
        <v>0</v>
      </c>
    </row>
    <row r="137" spans="1:31">
      <c r="A137" s="85">
        <v>5</v>
      </c>
      <c r="B137" s="48"/>
      <c r="C137" s="78"/>
      <c r="D137" s="50"/>
      <c r="E137" s="50"/>
      <c r="F137" s="93"/>
      <c r="G137" s="91">
        <v>0</v>
      </c>
      <c r="H137" s="95"/>
      <c r="I137" s="91">
        <v>0</v>
      </c>
      <c r="J137" s="96"/>
      <c r="K137" s="91">
        <v>0</v>
      </c>
      <c r="L137" s="92"/>
      <c r="M137" s="117">
        <v>0</v>
      </c>
      <c r="N137" s="94">
        <v>0</v>
      </c>
      <c r="O137"/>
      <c r="P137" s="103">
        <v>0</v>
      </c>
      <c r="W137" s="45">
        <f t="shared" si="22"/>
        <v>0</v>
      </c>
      <c r="X137" s="46">
        <f t="shared" si="18"/>
        <v>0</v>
      </c>
      <c r="Y137" s="47">
        <f t="shared" si="23"/>
        <v>0</v>
      </c>
      <c r="Z137" s="46">
        <f t="shared" si="19"/>
        <v>0</v>
      </c>
      <c r="AA137" s="47">
        <f t="shared" si="24"/>
        <v>0</v>
      </c>
      <c r="AB137" s="46">
        <f t="shared" si="20"/>
        <v>0</v>
      </c>
      <c r="AC137" s="47">
        <f t="shared" si="25"/>
        <v>0</v>
      </c>
      <c r="AD137" s="46">
        <f t="shared" si="21"/>
        <v>0</v>
      </c>
      <c r="AE137" s="108">
        <f t="shared" si="26"/>
        <v>0</v>
      </c>
    </row>
    <row r="138" spans="1:31">
      <c r="A138" s="85">
        <v>6</v>
      </c>
      <c r="B138" s="48"/>
      <c r="C138" s="78"/>
      <c r="D138" s="50"/>
      <c r="E138" s="50"/>
      <c r="F138" s="93"/>
      <c r="G138" s="91">
        <v>0</v>
      </c>
      <c r="H138" s="95"/>
      <c r="I138" s="91">
        <v>0</v>
      </c>
      <c r="J138" s="96"/>
      <c r="K138" s="91">
        <v>0</v>
      </c>
      <c r="L138" s="92"/>
      <c r="M138" s="117">
        <v>0</v>
      </c>
      <c r="N138" s="94">
        <v>0</v>
      </c>
      <c r="O138"/>
      <c r="P138" s="103">
        <v>0</v>
      </c>
      <c r="W138" s="45">
        <f t="shared" si="22"/>
        <v>0</v>
      </c>
      <c r="X138" s="46">
        <f t="shared" si="18"/>
        <v>0</v>
      </c>
      <c r="Y138" s="47">
        <f t="shared" si="23"/>
        <v>0</v>
      </c>
      <c r="Z138" s="46">
        <f t="shared" si="19"/>
        <v>0</v>
      </c>
      <c r="AA138" s="47">
        <f t="shared" si="24"/>
        <v>0</v>
      </c>
      <c r="AB138" s="46">
        <f t="shared" si="20"/>
        <v>0</v>
      </c>
      <c r="AC138" s="47">
        <f t="shared" si="25"/>
        <v>0</v>
      </c>
      <c r="AD138" s="46">
        <f t="shared" si="21"/>
        <v>0</v>
      </c>
      <c r="AE138" s="108">
        <f t="shared" si="26"/>
        <v>0</v>
      </c>
    </row>
    <row r="139" spans="1:31">
      <c r="A139" s="85">
        <v>7</v>
      </c>
      <c r="B139" s="48"/>
      <c r="C139" s="78"/>
      <c r="D139" s="50"/>
      <c r="E139" s="50"/>
      <c r="F139" s="93"/>
      <c r="G139" s="91">
        <v>0</v>
      </c>
      <c r="H139" s="95"/>
      <c r="I139" s="91">
        <v>0</v>
      </c>
      <c r="J139" s="96"/>
      <c r="K139" s="91">
        <v>0</v>
      </c>
      <c r="L139" s="92"/>
      <c r="M139" s="117">
        <v>0</v>
      </c>
      <c r="N139" s="94">
        <v>0</v>
      </c>
      <c r="O139"/>
      <c r="P139" s="103">
        <v>0</v>
      </c>
      <c r="W139" s="45">
        <f t="shared" si="22"/>
        <v>0</v>
      </c>
      <c r="X139" s="46">
        <f t="shared" si="18"/>
        <v>0</v>
      </c>
      <c r="Y139" s="47">
        <f t="shared" si="23"/>
        <v>0</v>
      </c>
      <c r="Z139" s="46">
        <f t="shared" si="19"/>
        <v>0</v>
      </c>
      <c r="AA139" s="47">
        <f t="shared" si="24"/>
        <v>0</v>
      </c>
      <c r="AB139" s="46">
        <f t="shared" si="20"/>
        <v>0</v>
      </c>
      <c r="AC139" s="47">
        <f t="shared" si="25"/>
        <v>0</v>
      </c>
      <c r="AD139" s="46">
        <f t="shared" si="21"/>
        <v>0</v>
      </c>
      <c r="AE139" s="108">
        <f t="shared" si="26"/>
        <v>0</v>
      </c>
    </row>
    <row r="140" spans="1:31">
      <c r="A140" s="85">
        <v>8</v>
      </c>
      <c r="B140" s="48"/>
      <c r="C140" s="78"/>
      <c r="D140" s="50"/>
      <c r="E140" s="50"/>
      <c r="F140" s="93"/>
      <c r="G140" s="91">
        <v>0</v>
      </c>
      <c r="H140" s="95"/>
      <c r="I140" s="91">
        <v>0</v>
      </c>
      <c r="J140" s="96"/>
      <c r="K140" s="91">
        <v>0</v>
      </c>
      <c r="L140" s="92"/>
      <c r="M140" s="117">
        <v>0</v>
      </c>
      <c r="N140" s="94">
        <v>0</v>
      </c>
      <c r="O140"/>
      <c r="P140" s="103">
        <v>0</v>
      </c>
      <c r="W140" s="45">
        <f t="shared" si="22"/>
        <v>0</v>
      </c>
      <c r="X140" s="46">
        <f t="shared" si="18"/>
        <v>0</v>
      </c>
      <c r="Y140" s="47">
        <f t="shared" si="23"/>
        <v>0</v>
      </c>
      <c r="Z140" s="46">
        <f t="shared" si="19"/>
        <v>0</v>
      </c>
      <c r="AA140" s="47">
        <f t="shared" si="24"/>
        <v>0</v>
      </c>
      <c r="AB140" s="46">
        <f t="shared" si="20"/>
        <v>0</v>
      </c>
      <c r="AC140" s="47">
        <f t="shared" si="25"/>
        <v>0</v>
      </c>
      <c r="AD140" s="46">
        <f t="shared" si="21"/>
        <v>0</v>
      </c>
      <c r="AE140" s="108">
        <f t="shared" si="26"/>
        <v>0</v>
      </c>
    </row>
    <row r="141" spans="1:31">
      <c r="A141" s="85">
        <v>9</v>
      </c>
      <c r="B141" s="48"/>
      <c r="C141" s="78"/>
      <c r="D141" s="50"/>
      <c r="E141" s="50"/>
      <c r="F141" s="93"/>
      <c r="G141" s="91">
        <v>0</v>
      </c>
      <c r="H141" s="95"/>
      <c r="I141" s="91">
        <v>0</v>
      </c>
      <c r="J141" s="96"/>
      <c r="K141" s="91">
        <v>0</v>
      </c>
      <c r="L141" s="92"/>
      <c r="M141" s="117">
        <v>0</v>
      </c>
      <c r="N141" s="94">
        <v>0</v>
      </c>
      <c r="O141"/>
      <c r="P141" s="103">
        <v>0</v>
      </c>
      <c r="W141" s="45">
        <f t="shared" si="22"/>
        <v>0</v>
      </c>
      <c r="X141" s="46">
        <f t="shared" si="18"/>
        <v>0</v>
      </c>
      <c r="Y141" s="47">
        <f t="shared" si="23"/>
        <v>0</v>
      </c>
      <c r="Z141" s="46">
        <f t="shared" si="19"/>
        <v>0</v>
      </c>
      <c r="AA141" s="47">
        <f t="shared" si="24"/>
        <v>0</v>
      </c>
      <c r="AB141" s="46">
        <f t="shared" si="20"/>
        <v>0</v>
      </c>
      <c r="AC141" s="47">
        <f t="shared" si="25"/>
        <v>0</v>
      </c>
      <c r="AD141" s="46">
        <f t="shared" si="21"/>
        <v>0</v>
      </c>
      <c r="AE141" s="108">
        <f t="shared" si="26"/>
        <v>0</v>
      </c>
    </row>
    <row r="142" spans="1:31">
      <c r="A142" s="85">
        <v>10</v>
      </c>
      <c r="B142" s="48"/>
      <c r="C142" s="78"/>
      <c r="D142" s="50"/>
      <c r="E142" s="50"/>
      <c r="F142" s="93"/>
      <c r="G142" s="91">
        <v>0</v>
      </c>
      <c r="H142" s="95"/>
      <c r="I142" s="91">
        <v>0</v>
      </c>
      <c r="J142" s="96"/>
      <c r="K142" s="91">
        <v>0</v>
      </c>
      <c r="L142" s="92"/>
      <c r="M142" s="117">
        <v>0</v>
      </c>
      <c r="N142" s="94">
        <v>0</v>
      </c>
      <c r="O142"/>
      <c r="P142" s="103">
        <v>0</v>
      </c>
      <c r="W142" s="45">
        <f t="shared" si="22"/>
        <v>0</v>
      </c>
      <c r="X142" s="46">
        <f t="shared" si="18"/>
        <v>0</v>
      </c>
      <c r="Y142" s="47">
        <f t="shared" si="23"/>
        <v>0</v>
      </c>
      <c r="Z142" s="46">
        <f t="shared" si="19"/>
        <v>0</v>
      </c>
      <c r="AA142" s="47">
        <f t="shared" si="24"/>
        <v>0</v>
      </c>
      <c r="AB142" s="46">
        <f t="shared" si="20"/>
        <v>0</v>
      </c>
      <c r="AC142" s="47">
        <f t="shared" si="25"/>
        <v>0</v>
      </c>
      <c r="AD142" s="46">
        <f t="shared" si="21"/>
        <v>0</v>
      </c>
      <c r="AE142" s="108">
        <f t="shared" si="26"/>
        <v>0</v>
      </c>
    </row>
    <row r="143" spans="1:31">
      <c r="A143" s="85">
        <v>11</v>
      </c>
      <c r="B143" s="48"/>
      <c r="C143" s="78"/>
      <c r="D143" s="50"/>
      <c r="E143" s="50"/>
      <c r="F143" s="93"/>
      <c r="G143" s="91">
        <v>0</v>
      </c>
      <c r="H143" s="95"/>
      <c r="I143" s="91">
        <v>0</v>
      </c>
      <c r="J143" s="96"/>
      <c r="K143" s="91">
        <v>0</v>
      </c>
      <c r="L143" s="92"/>
      <c r="M143" s="117">
        <v>0</v>
      </c>
      <c r="N143" s="94">
        <v>0</v>
      </c>
      <c r="O143"/>
      <c r="P143" s="103">
        <v>0</v>
      </c>
      <c r="W143" s="45">
        <f t="shared" si="22"/>
        <v>0</v>
      </c>
      <c r="X143" s="46">
        <f t="shared" si="18"/>
        <v>0</v>
      </c>
      <c r="Y143" s="47">
        <f t="shared" si="23"/>
        <v>0</v>
      </c>
      <c r="Z143" s="46">
        <f t="shared" si="19"/>
        <v>0</v>
      </c>
      <c r="AA143" s="47">
        <f t="shared" si="24"/>
        <v>0</v>
      </c>
      <c r="AB143" s="46">
        <f t="shared" si="20"/>
        <v>0</v>
      </c>
      <c r="AC143" s="47">
        <f t="shared" si="25"/>
        <v>0</v>
      </c>
      <c r="AD143" s="46">
        <f t="shared" si="21"/>
        <v>0</v>
      </c>
      <c r="AE143" s="108">
        <f t="shared" si="26"/>
        <v>0</v>
      </c>
    </row>
    <row r="144" spans="1:31">
      <c r="A144" s="85">
        <v>12</v>
      </c>
      <c r="B144" s="48"/>
      <c r="C144" s="78"/>
      <c r="D144" s="50"/>
      <c r="E144" s="50"/>
      <c r="F144" s="93"/>
      <c r="G144" s="91">
        <v>0</v>
      </c>
      <c r="H144" s="95"/>
      <c r="I144" s="91">
        <v>0</v>
      </c>
      <c r="J144" s="96"/>
      <c r="K144" s="91">
        <v>0</v>
      </c>
      <c r="L144" s="92"/>
      <c r="M144" s="117">
        <v>0</v>
      </c>
      <c r="N144" s="94">
        <v>0</v>
      </c>
      <c r="O144"/>
      <c r="P144" s="103">
        <v>0</v>
      </c>
      <c r="W144" s="45">
        <f t="shared" si="22"/>
        <v>0</v>
      </c>
      <c r="X144" s="46">
        <f t="shared" si="18"/>
        <v>0</v>
      </c>
      <c r="Y144" s="47">
        <f t="shared" si="23"/>
        <v>0</v>
      </c>
      <c r="Z144" s="46">
        <f t="shared" si="19"/>
        <v>0</v>
      </c>
      <c r="AA144" s="47">
        <f t="shared" si="24"/>
        <v>0</v>
      </c>
      <c r="AB144" s="46">
        <f t="shared" si="20"/>
        <v>0</v>
      </c>
      <c r="AC144" s="47">
        <f t="shared" si="25"/>
        <v>0</v>
      </c>
      <c r="AD144" s="46">
        <f t="shared" si="21"/>
        <v>0</v>
      </c>
      <c r="AE144" s="108">
        <f t="shared" si="26"/>
        <v>0</v>
      </c>
    </row>
    <row r="145" spans="1:31">
      <c r="A145" s="85">
        <v>13</v>
      </c>
      <c r="B145" s="48"/>
      <c r="C145" s="78"/>
      <c r="D145" s="50"/>
      <c r="E145" s="50"/>
      <c r="F145" s="93"/>
      <c r="G145" s="91">
        <v>0</v>
      </c>
      <c r="H145" s="95"/>
      <c r="I145" s="91">
        <v>0</v>
      </c>
      <c r="J145" s="96"/>
      <c r="K145" s="91">
        <v>0</v>
      </c>
      <c r="L145" s="92"/>
      <c r="M145" s="117">
        <v>0</v>
      </c>
      <c r="N145" s="94">
        <v>0</v>
      </c>
      <c r="O145"/>
      <c r="P145" s="103">
        <v>0</v>
      </c>
      <c r="W145" s="45">
        <f t="shared" si="22"/>
        <v>0</v>
      </c>
      <c r="X145" s="46">
        <f t="shared" si="18"/>
        <v>0</v>
      </c>
      <c r="Y145" s="47">
        <f t="shared" si="23"/>
        <v>0</v>
      </c>
      <c r="Z145" s="46">
        <f t="shared" si="19"/>
        <v>0</v>
      </c>
      <c r="AA145" s="47">
        <f t="shared" si="24"/>
        <v>0</v>
      </c>
      <c r="AB145" s="46">
        <f t="shared" si="20"/>
        <v>0</v>
      </c>
      <c r="AC145" s="47">
        <f t="shared" si="25"/>
        <v>0</v>
      </c>
      <c r="AD145" s="46">
        <f t="shared" si="21"/>
        <v>0</v>
      </c>
      <c r="AE145" s="108">
        <f t="shared" si="26"/>
        <v>0</v>
      </c>
    </row>
    <row r="146" spans="1:31">
      <c r="A146" s="85">
        <v>14</v>
      </c>
      <c r="B146" s="48"/>
      <c r="C146" s="78"/>
      <c r="D146" s="50"/>
      <c r="E146" s="50"/>
      <c r="F146" s="93"/>
      <c r="G146" s="91">
        <v>0</v>
      </c>
      <c r="H146" s="95"/>
      <c r="I146" s="91">
        <v>0</v>
      </c>
      <c r="J146" s="96"/>
      <c r="K146" s="91">
        <v>0</v>
      </c>
      <c r="L146" s="92"/>
      <c r="M146" s="117">
        <v>0</v>
      </c>
      <c r="N146" s="94">
        <v>0</v>
      </c>
      <c r="O146"/>
      <c r="P146" s="103">
        <v>0</v>
      </c>
      <c r="W146" s="45">
        <f t="shared" si="22"/>
        <v>0</v>
      </c>
      <c r="X146" s="46">
        <f t="shared" si="18"/>
        <v>0</v>
      </c>
      <c r="Y146" s="47">
        <f t="shared" si="23"/>
        <v>0</v>
      </c>
      <c r="Z146" s="46">
        <f t="shared" si="19"/>
        <v>0</v>
      </c>
      <c r="AA146" s="47">
        <f t="shared" si="24"/>
        <v>0</v>
      </c>
      <c r="AB146" s="46">
        <f t="shared" si="20"/>
        <v>0</v>
      </c>
      <c r="AC146" s="47">
        <f t="shared" si="25"/>
        <v>0</v>
      </c>
      <c r="AD146" s="46">
        <f t="shared" si="21"/>
        <v>0</v>
      </c>
      <c r="AE146" s="108">
        <f t="shared" si="26"/>
        <v>0</v>
      </c>
    </row>
    <row r="147" spans="1:31">
      <c r="A147" s="85">
        <v>1</v>
      </c>
      <c r="B147" s="48"/>
      <c r="C147" s="78"/>
      <c r="D147" s="50"/>
      <c r="E147" s="50"/>
      <c r="F147" s="93"/>
      <c r="G147" s="91">
        <v>0</v>
      </c>
      <c r="H147" s="95"/>
      <c r="I147" s="91">
        <v>0</v>
      </c>
      <c r="J147" s="96"/>
      <c r="K147" s="91">
        <v>0</v>
      </c>
      <c r="L147" s="92"/>
      <c r="M147" s="117">
        <v>0</v>
      </c>
      <c r="N147" s="94">
        <v>0</v>
      </c>
      <c r="O147"/>
      <c r="P147" s="103">
        <v>0</v>
      </c>
      <c r="W147" s="45">
        <f t="shared" si="22"/>
        <v>0</v>
      </c>
      <c r="X147" s="46">
        <f t="shared" si="18"/>
        <v>0</v>
      </c>
      <c r="Y147" s="47">
        <f t="shared" si="23"/>
        <v>0</v>
      </c>
      <c r="Z147" s="46">
        <f t="shared" si="19"/>
        <v>0</v>
      </c>
      <c r="AA147" s="47">
        <f t="shared" si="24"/>
        <v>0</v>
      </c>
      <c r="AB147" s="46">
        <f t="shared" si="20"/>
        <v>0</v>
      </c>
      <c r="AC147" s="47">
        <f t="shared" si="25"/>
        <v>0</v>
      </c>
      <c r="AD147" s="46">
        <f t="shared" si="21"/>
        <v>0</v>
      </c>
      <c r="AE147" s="108">
        <f t="shared" si="26"/>
        <v>0</v>
      </c>
    </row>
    <row r="148" spans="1:31">
      <c r="A148" s="85">
        <v>2</v>
      </c>
      <c r="B148" s="48"/>
      <c r="C148" s="78"/>
      <c r="D148" s="50"/>
      <c r="E148" s="50"/>
      <c r="F148" s="93"/>
      <c r="G148" s="91">
        <v>0</v>
      </c>
      <c r="H148" s="95"/>
      <c r="I148" s="91">
        <v>0</v>
      </c>
      <c r="J148" s="96"/>
      <c r="K148" s="91">
        <v>0</v>
      </c>
      <c r="L148" s="92"/>
      <c r="M148" s="117">
        <v>0</v>
      </c>
      <c r="N148" s="94">
        <v>0</v>
      </c>
      <c r="O148"/>
      <c r="P148" s="103">
        <v>0</v>
      </c>
      <c r="W148" s="45">
        <f t="shared" si="22"/>
        <v>0</v>
      </c>
      <c r="X148" s="46">
        <f t="shared" si="18"/>
        <v>0</v>
      </c>
      <c r="Y148" s="47">
        <f t="shared" si="23"/>
        <v>0</v>
      </c>
      <c r="Z148" s="46">
        <f t="shared" si="19"/>
        <v>0</v>
      </c>
      <c r="AA148" s="47">
        <f t="shared" si="24"/>
        <v>0</v>
      </c>
      <c r="AB148" s="46">
        <f t="shared" si="20"/>
        <v>0</v>
      </c>
      <c r="AC148" s="47">
        <f t="shared" si="25"/>
        <v>0</v>
      </c>
      <c r="AD148" s="46">
        <f t="shared" si="21"/>
        <v>0</v>
      </c>
      <c r="AE148" s="108">
        <f t="shared" si="26"/>
        <v>0</v>
      </c>
    </row>
    <row r="149" spans="1:31">
      <c r="A149" s="85">
        <v>3</v>
      </c>
      <c r="B149" s="48"/>
      <c r="C149" s="78"/>
      <c r="D149" s="50"/>
      <c r="E149" s="50"/>
      <c r="F149" s="93"/>
      <c r="G149" s="91">
        <v>0</v>
      </c>
      <c r="H149" s="95"/>
      <c r="I149" s="91">
        <v>0</v>
      </c>
      <c r="J149" s="96"/>
      <c r="K149" s="91">
        <v>0</v>
      </c>
      <c r="L149" s="92"/>
      <c r="M149" s="117">
        <v>0</v>
      </c>
      <c r="N149" s="94">
        <v>0</v>
      </c>
      <c r="O149"/>
      <c r="P149" s="103">
        <v>0</v>
      </c>
      <c r="W149" s="45">
        <f t="shared" si="22"/>
        <v>0</v>
      </c>
      <c r="X149" s="46">
        <f t="shared" si="18"/>
        <v>0</v>
      </c>
      <c r="Y149" s="47">
        <f t="shared" si="23"/>
        <v>0</v>
      </c>
      <c r="Z149" s="46">
        <f t="shared" si="19"/>
        <v>0</v>
      </c>
      <c r="AA149" s="47">
        <f t="shared" si="24"/>
        <v>0</v>
      </c>
      <c r="AB149" s="46">
        <f t="shared" si="20"/>
        <v>0</v>
      </c>
      <c r="AC149" s="47">
        <f t="shared" si="25"/>
        <v>0</v>
      </c>
      <c r="AD149" s="46">
        <f t="shared" si="21"/>
        <v>0</v>
      </c>
      <c r="AE149" s="108">
        <f t="shared" si="26"/>
        <v>0</v>
      </c>
    </row>
    <row r="150" spans="1:31">
      <c r="A150" s="85">
        <v>4</v>
      </c>
      <c r="B150" s="48"/>
      <c r="C150" s="78"/>
      <c r="D150" s="50"/>
      <c r="E150" s="50"/>
      <c r="F150" s="93"/>
      <c r="G150" s="91">
        <v>0</v>
      </c>
      <c r="H150" s="95"/>
      <c r="I150" s="91">
        <v>0</v>
      </c>
      <c r="J150" s="96"/>
      <c r="K150" s="91">
        <v>0</v>
      </c>
      <c r="L150" s="92"/>
      <c r="M150" s="117">
        <v>0</v>
      </c>
      <c r="N150" s="94">
        <v>0</v>
      </c>
      <c r="O150"/>
      <c r="P150" s="103">
        <v>0</v>
      </c>
      <c r="W150" s="45">
        <f t="shared" si="22"/>
        <v>0</v>
      </c>
      <c r="X150" s="46">
        <f t="shared" si="18"/>
        <v>0</v>
      </c>
      <c r="Y150" s="47">
        <f t="shared" si="23"/>
        <v>0</v>
      </c>
      <c r="Z150" s="46">
        <f t="shared" si="19"/>
        <v>0</v>
      </c>
      <c r="AA150" s="47">
        <f t="shared" si="24"/>
        <v>0</v>
      </c>
      <c r="AB150" s="46">
        <f t="shared" si="20"/>
        <v>0</v>
      </c>
      <c r="AC150" s="47">
        <f t="shared" si="25"/>
        <v>0</v>
      </c>
      <c r="AD150" s="46">
        <f t="shared" si="21"/>
        <v>0</v>
      </c>
      <c r="AE150" s="108">
        <f t="shared" si="26"/>
        <v>0</v>
      </c>
    </row>
    <row r="151" spans="1:31">
      <c r="A151" s="85">
        <v>5</v>
      </c>
      <c r="B151" s="48"/>
      <c r="C151" s="78"/>
      <c r="D151" s="50"/>
      <c r="E151" s="50"/>
      <c r="F151" s="93"/>
      <c r="G151" s="91">
        <v>0</v>
      </c>
      <c r="H151" s="95"/>
      <c r="I151" s="91">
        <v>0</v>
      </c>
      <c r="J151" s="96"/>
      <c r="K151" s="91">
        <v>0</v>
      </c>
      <c r="L151" s="92"/>
      <c r="M151" s="117">
        <v>0</v>
      </c>
      <c r="N151" s="94">
        <v>0</v>
      </c>
      <c r="O151"/>
      <c r="P151" s="103">
        <v>0</v>
      </c>
      <c r="W151" s="45">
        <f t="shared" si="22"/>
        <v>0</v>
      </c>
      <c r="X151" s="46">
        <f t="shared" si="18"/>
        <v>0</v>
      </c>
      <c r="Y151" s="47">
        <f t="shared" si="23"/>
        <v>0</v>
      </c>
      <c r="Z151" s="46">
        <f t="shared" si="19"/>
        <v>0</v>
      </c>
      <c r="AA151" s="47">
        <f t="shared" si="24"/>
        <v>0</v>
      </c>
      <c r="AB151" s="46">
        <f t="shared" si="20"/>
        <v>0</v>
      </c>
      <c r="AC151" s="47">
        <f t="shared" si="25"/>
        <v>0</v>
      </c>
      <c r="AD151" s="46">
        <f t="shared" si="21"/>
        <v>0</v>
      </c>
      <c r="AE151" s="108">
        <f t="shared" si="26"/>
        <v>0</v>
      </c>
    </row>
    <row r="152" spans="1:31">
      <c r="A152" s="85">
        <v>6</v>
      </c>
      <c r="B152" s="48"/>
      <c r="C152" s="78"/>
      <c r="D152" s="50"/>
      <c r="E152" s="50"/>
      <c r="F152" s="93"/>
      <c r="G152" s="91">
        <v>0</v>
      </c>
      <c r="H152" s="95"/>
      <c r="I152" s="91">
        <v>0</v>
      </c>
      <c r="J152" s="96"/>
      <c r="K152" s="91">
        <v>0</v>
      </c>
      <c r="L152" s="92"/>
      <c r="M152" s="117">
        <v>0</v>
      </c>
      <c r="N152" s="94">
        <v>0</v>
      </c>
      <c r="O152"/>
      <c r="P152" s="103">
        <v>0</v>
      </c>
      <c r="W152" s="45">
        <f t="shared" si="22"/>
        <v>0</v>
      </c>
      <c r="X152" s="46">
        <f t="shared" si="18"/>
        <v>0</v>
      </c>
      <c r="Y152" s="47">
        <f t="shared" si="23"/>
        <v>0</v>
      </c>
      <c r="Z152" s="46">
        <f t="shared" si="19"/>
        <v>0</v>
      </c>
      <c r="AA152" s="47">
        <f t="shared" si="24"/>
        <v>0</v>
      </c>
      <c r="AB152" s="46">
        <f t="shared" si="20"/>
        <v>0</v>
      </c>
      <c r="AC152" s="47">
        <f t="shared" si="25"/>
        <v>0</v>
      </c>
      <c r="AD152" s="46">
        <f t="shared" si="21"/>
        <v>0</v>
      </c>
      <c r="AE152" s="108">
        <f t="shared" si="26"/>
        <v>0</v>
      </c>
    </row>
    <row r="153" spans="1:31">
      <c r="A153" s="85">
        <v>7</v>
      </c>
      <c r="B153" s="48"/>
      <c r="C153" s="78"/>
      <c r="D153" s="50"/>
      <c r="E153" s="50"/>
      <c r="F153" s="93"/>
      <c r="G153" s="91">
        <v>0</v>
      </c>
      <c r="H153" s="95"/>
      <c r="I153" s="91">
        <v>0</v>
      </c>
      <c r="J153" s="96"/>
      <c r="K153" s="91">
        <v>0</v>
      </c>
      <c r="L153" s="92"/>
      <c r="M153" s="117">
        <v>0</v>
      </c>
      <c r="N153" s="94">
        <v>0</v>
      </c>
      <c r="O153"/>
      <c r="P153" s="103">
        <v>0</v>
      </c>
      <c r="W153" s="45">
        <f t="shared" si="22"/>
        <v>0</v>
      </c>
      <c r="X153" s="46">
        <f t="shared" si="18"/>
        <v>0</v>
      </c>
      <c r="Y153" s="47">
        <f t="shared" si="23"/>
        <v>0</v>
      </c>
      <c r="Z153" s="46">
        <f t="shared" si="19"/>
        <v>0</v>
      </c>
      <c r="AA153" s="47">
        <f t="shared" si="24"/>
        <v>0</v>
      </c>
      <c r="AB153" s="46">
        <f t="shared" si="20"/>
        <v>0</v>
      </c>
      <c r="AC153" s="47">
        <f t="shared" si="25"/>
        <v>0</v>
      </c>
      <c r="AD153" s="46">
        <f t="shared" si="21"/>
        <v>0</v>
      </c>
      <c r="AE153" s="108">
        <f t="shared" si="26"/>
        <v>0</v>
      </c>
    </row>
    <row r="154" spans="1:31">
      <c r="A154" s="85">
        <v>8</v>
      </c>
      <c r="B154" s="48"/>
      <c r="C154" s="78"/>
      <c r="D154" s="50"/>
      <c r="E154" s="50"/>
      <c r="F154" s="93"/>
      <c r="G154" s="91">
        <v>0</v>
      </c>
      <c r="H154" s="95"/>
      <c r="I154" s="91">
        <v>0</v>
      </c>
      <c r="J154" s="96"/>
      <c r="K154" s="91">
        <v>0</v>
      </c>
      <c r="L154" s="92"/>
      <c r="M154" s="117">
        <v>0</v>
      </c>
      <c r="N154" s="94">
        <v>0</v>
      </c>
      <c r="O154"/>
      <c r="P154" s="103">
        <v>0</v>
      </c>
      <c r="W154" s="45">
        <f t="shared" si="22"/>
        <v>0</v>
      </c>
      <c r="X154" s="46">
        <f t="shared" si="18"/>
        <v>0</v>
      </c>
      <c r="Y154" s="47">
        <f t="shared" si="23"/>
        <v>0</v>
      </c>
      <c r="Z154" s="46">
        <f t="shared" si="19"/>
        <v>0</v>
      </c>
      <c r="AA154" s="47">
        <f t="shared" si="24"/>
        <v>0</v>
      </c>
      <c r="AB154" s="46">
        <f t="shared" si="20"/>
        <v>0</v>
      </c>
      <c r="AC154" s="47">
        <f t="shared" si="25"/>
        <v>0</v>
      </c>
      <c r="AD154" s="46">
        <f t="shared" si="21"/>
        <v>0</v>
      </c>
      <c r="AE154" s="108">
        <f t="shared" si="26"/>
        <v>0</v>
      </c>
    </row>
    <row r="155" spans="1:31">
      <c r="A155" s="85">
        <v>9</v>
      </c>
      <c r="B155" s="48"/>
      <c r="C155" s="78"/>
      <c r="D155" s="50"/>
      <c r="E155" s="50"/>
      <c r="F155" s="93"/>
      <c r="G155" s="91">
        <v>0</v>
      </c>
      <c r="H155" s="95"/>
      <c r="I155" s="91">
        <v>0</v>
      </c>
      <c r="J155" s="96"/>
      <c r="K155" s="91">
        <v>0</v>
      </c>
      <c r="L155" s="92"/>
      <c r="M155" s="117">
        <v>0</v>
      </c>
      <c r="N155" s="94">
        <v>0</v>
      </c>
      <c r="O155"/>
      <c r="P155" s="103">
        <v>0</v>
      </c>
      <c r="W155" s="45">
        <f t="shared" si="22"/>
        <v>0</v>
      </c>
      <c r="X155" s="46">
        <f t="shared" si="18"/>
        <v>0</v>
      </c>
      <c r="Y155" s="47">
        <f t="shared" si="23"/>
        <v>0</v>
      </c>
      <c r="Z155" s="46">
        <f t="shared" si="19"/>
        <v>0</v>
      </c>
      <c r="AA155" s="47">
        <f t="shared" si="24"/>
        <v>0</v>
      </c>
      <c r="AB155" s="46">
        <f t="shared" si="20"/>
        <v>0</v>
      </c>
      <c r="AC155" s="47">
        <f t="shared" si="25"/>
        <v>0</v>
      </c>
      <c r="AD155" s="46">
        <f t="shared" si="21"/>
        <v>0</v>
      </c>
      <c r="AE155" s="108">
        <f t="shared" si="26"/>
        <v>0</v>
      </c>
    </row>
    <row r="156" spans="1:31">
      <c r="A156" s="85">
        <v>10</v>
      </c>
      <c r="B156" s="48"/>
      <c r="C156" s="78"/>
      <c r="D156" s="50"/>
      <c r="E156" s="50"/>
      <c r="F156" s="93"/>
      <c r="G156" s="91">
        <v>0</v>
      </c>
      <c r="H156" s="95"/>
      <c r="I156" s="91">
        <v>0</v>
      </c>
      <c r="J156" s="96"/>
      <c r="K156" s="91">
        <v>0</v>
      </c>
      <c r="L156" s="92"/>
      <c r="M156" s="117">
        <v>0</v>
      </c>
      <c r="N156" s="94">
        <v>0</v>
      </c>
      <c r="O156"/>
      <c r="P156" s="103">
        <v>0</v>
      </c>
      <c r="W156" s="45">
        <f t="shared" si="22"/>
        <v>0</v>
      </c>
      <c r="X156" s="46">
        <f t="shared" si="18"/>
        <v>0</v>
      </c>
      <c r="Y156" s="47">
        <f t="shared" si="23"/>
        <v>0</v>
      </c>
      <c r="Z156" s="46">
        <f t="shared" si="19"/>
        <v>0</v>
      </c>
      <c r="AA156" s="47">
        <f t="shared" si="24"/>
        <v>0</v>
      </c>
      <c r="AB156" s="46">
        <f t="shared" si="20"/>
        <v>0</v>
      </c>
      <c r="AC156" s="47">
        <f t="shared" si="25"/>
        <v>0</v>
      </c>
      <c r="AD156" s="46">
        <f t="shared" si="21"/>
        <v>0</v>
      </c>
      <c r="AE156" s="108">
        <f t="shared" si="26"/>
        <v>0</v>
      </c>
    </row>
    <row r="157" spans="1:31">
      <c r="A157" s="85">
        <v>11</v>
      </c>
      <c r="B157" s="48"/>
      <c r="C157" s="78"/>
      <c r="D157" s="50"/>
      <c r="E157" s="50"/>
      <c r="F157" s="93"/>
      <c r="G157" s="91">
        <v>0</v>
      </c>
      <c r="H157" s="95"/>
      <c r="I157" s="91">
        <v>0</v>
      </c>
      <c r="J157" s="96"/>
      <c r="K157" s="91">
        <v>0</v>
      </c>
      <c r="L157" s="92"/>
      <c r="M157" s="117">
        <v>0</v>
      </c>
      <c r="N157" s="94">
        <v>0</v>
      </c>
      <c r="O157"/>
      <c r="P157" s="103">
        <v>0</v>
      </c>
      <c r="W157" s="45">
        <f t="shared" si="22"/>
        <v>0</v>
      </c>
      <c r="X157" s="46">
        <f t="shared" si="18"/>
        <v>0</v>
      </c>
      <c r="Y157" s="47">
        <f t="shared" si="23"/>
        <v>0</v>
      </c>
      <c r="Z157" s="46">
        <f t="shared" si="19"/>
        <v>0</v>
      </c>
      <c r="AA157" s="47">
        <f t="shared" si="24"/>
        <v>0</v>
      </c>
      <c r="AB157" s="46">
        <f t="shared" si="20"/>
        <v>0</v>
      </c>
      <c r="AC157" s="47">
        <f t="shared" si="25"/>
        <v>0</v>
      </c>
      <c r="AD157" s="46">
        <f t="shared" si="21"/>
        <v>0</v>
      </c>
      <c r="AE157" s="108">
        <f t="shared" si="26"/>
        <v>0</v>
      </c>
    </row>
    <row r="158" spans="1:31">
      <c r="A158" s="85">
        <v>12</v>
      </c>
      <c r="B158" s="48"/>
      <c r="C158" s="78"/>
      <c r="D158" s="50"/>
      <c r="E158" s="50"/>
      <c r="F158" s="93"/>
      <c r="G158" s="91">
        <v>0</v>
      </c>
      <c r="H158" s="95"/>
      <c r="I158" s="91">
        <v>0</v>
      </c>
      <c r="J158" s="96"/>
      <c r="K158" s="91">
        <v>0</v>
      </c>
      <c r="L158" s="92"/>
      <c r="M158" s="117">
        <v>0</v>
      </c>
      <c r="N158" s="94">
        <v>0</v>
      </c>
      <c r="O158"/>
      <c r="P158" s="103">
        <v>0</v>
      </c>
      <c r="W158" s="45">
        <f t="shared" si="22"/>
        <v>0</v>
      </c>
      <c r="X158" s="46">
        <f t="shared" si="18"/>
        <v>0</v>
      </c>
      <c r="Y158" s="47">
        <f t="shared" si="23"/>
        <v>0</v>
      </c>
      <c r="Z158" s="46">
        <f t="shared" si="19"/>
        <v>0</v>
      </c>
      <c r="AA158" s="47">
        <f t="shared" si="24"/>
        <v>0</v>
      </c>
      <c r="AB158" s="46">
        <f t="shared" si="20"/>
        <v>0</v>
      </c>
      <c r="AC158" s="47">
        <f t="shared" si="25"/>
        <v>0</v>
      </c>
      <c r="AD158" s="46">
        <f t="shared" si="21"/>
        <v>0</v>
      </c>
      <c r="AE158" s="108">
        <f t="shared" si="26"/>
        <v>0</v>
      </c>
    </row>
    <row r="159" spans="1:31">
      <c r="A159" s="85">
        <v>13</v>
      </c>
      <c r="B159" s="48"/>
      <c r="C159" s="78"/>
      <c r="D159" s="50"/>
      <c r="E159" s="50"/>
      <c r="F159" s="93"/>
      <c r="G159" s="91">
        <v>0</v>
      </c>
      <c r="H159" s="95"/>
      <c r="I159" s="91">
        <v>0</v>
      </c>
      <c r="J159" s="96"/>
      <c r="K159" s="91">
        <v>0</v>
      </c>
      <c r="L159" s="92"/>
      <c r="M159" s="117">
        <v>0</v>
      </c>
      <c r="N159" s="94">
        <v>0</v>
      </c>
      <c r="O159"/>
      <c r="P159" s="103">
        <v>0</v>
      </c>
      <c r="W159" s="45">
        <f t="shared" si="22"/>
        <v>0</v>
      </c>
      <c r="X159" s="46">
        <f t="shared" si="18"/>
        <v>0</v>
      </c>
      <c r="Y159" s="47">
        <f t="shared" si="23"/>
        <v>0</v>
      </c>
      <c r="Z159" s="46">
        <f t="shared" si="19"/>
        <v>0</v>
      </c>
      <c r="AA159" s="47">
        <f t="shared" si="24"/>
        <v>0</v>
      </c>
      <c r="AB159" s="46">
        <f t="shared" si="20"/>
        <v>0</v>
      </c>
      <c r="AC159" s="47">
        <f t="shared" si="25"/>
        <v>0</v>
      </c>
      <c r="AD159" s="46">
        <f t="shared" si="21"/>
        <v>0</v>
      </c>
      <c r="AE159" s="108">
        <f t="shared" si="26"/>
        <v>0</v>
      </c>
    </row>
    <row r="160" spans="1:31">
      <c r="A160" s="85">
        <v>14</v>
      </c>
      <c r="B160" s="48"/>
      <c r="C160" s="78"/>
      <c r="D160" s="50"/>
      <c r="E160" s="50"/>
      <c r="F160" s="93"/>
      <c r="G160" s="91">
        <v>0</v>
      </c>
      <c r="H160" s="95"/>
      <c r="I160" s="91">
        <v>0</v>
      </c>
      <c r="J160" s="96"/>
      <c r="K160" s="91">
        <v>0</v>
      </c>
      <c r="L160" s="92"/>
      <c r="M160" s="117">
        <v>0</v>
      </c>
      <c r="N160" s="94">
        <v>0</v>
      </c>
      <c r="O160"/>
      <c r="P160" s="103">
        <v>0</v>
      </c>
      <c r="W160" s="45">
        <f t="shared" si="22"/>
        <v>0</v>
      </c>
      <c r="X160" s="46">
        <f t="shared" si="18"/>
        <v>0</v>
      </c>
      <c r="Y160" s="47">
        <f t="shared" si="23"/>
        <v>0</v>
      </c>
      <c r="Z160" s="46">
        <f t="shared" si="19"/>
        <v>0</v>
      </c>
      <c r="AA160" s="47">
        <f t="shared" si="24"/>
        <v>0</v>
      </c>
      <c r="AB160" s="46">
        <f t="shared" si="20"/>
        <v>0</v>
      </c>
      <c r="AC160" s="47">
        <f t="shared" si="25"/>
        <v>0</v>
      </c>
      <c r="AD160" s="46">
        <f t="shared" si="21"/>
        <v>0</v>
      </c>
      <c r="AE160" s="108">
        <f t="shared" si="26"/>
        <v>0</v>
      </c>
    </row>
    <row r="161" spans="1:31">
      <c r="A161" s="85">
        <v>1</v>
      </c>
      <c r="B161" s="48"/>
      <c r="C161" s="78"/>
      <c r="D161" s="50"/>
      <c r="E161" s="50"/>
      <c r="F161" s="93"/>
      <c r="G161" s="91">
        <v>0</v>
      </c>
      <c r="H161" s="95"/>
      <c r="I161" s="91">
        <v>0</v>
      </c>
      <c r="J161" s="96"/>
      <c r="K161" s="91">
        <v>0</v>
      </c>
      <c r="L161" s="92"/>
      <c r="M161" s="117">
        <v>0</v>
      </c>
      <c r="N161" s="94">
        <v>0</v>
      </c>
      <c r="O161"/>
      <c r="P161" s="103">
        <v>0</v>
      </c>
      <c r="W161" s="45">
        <f t="shared" si="22"/>
        <v>0</v>
      </c>
      <c r="X161" s="46">
        <f t="shared" si="18"/>
        <v>0</v>
      </c>
      <c r="Y161" s="47">
        <f t="shared" si="23"/>
        <v>0</v>
      </c>
      <c r="Z161" s="46">
        <f t="shared" si="19"/>
        <v>0</v>
      </c>
      <c r="AA161" s="47">
        <f t="shared" si="24"/>
        <v>0</v>
      </c>
      <c r="AB161" s="46">
        <f t="shared" si="20"/>
        <v>0</v>
      </c>
      <c r="AC161" s="47">
        <f t="shared" si="25"/>
        <v>0</v>
      </c>
      <c r="AD161" s="46">
        <f t="shared" si="21"/>
        <v>0</v>
      </c>
      <c r="AE161" s="108">
        <f t="shared" si="26"/>
        <v>0</v>
      </c>
    </row>
    <row r="162" spans="1:31">
      <c r="A162" s="85">
        <v>2</v>
      </c>
      <c r="B162" s="48"/>
      <c r="C162" s="78"/>
      <c r="D162" s="50"/>
      <c r="E162" s="50"/>
      <c r="F162" s="93"/>
      <c r="G162" s="91">
        <v>0</v>
      </c>
      <c r="H162" s="95"/>
      <c r="I162" s="91">
        <v>0</v>
      </c>
      <c r="J162" s="96"/>
      <c r="K162" s="91">
        <v>0</v>
      </c>
      <c r="L162" s="92"/>
      <c r="M162" s="117">
        <v>0</v>
      </c>
      <c r="N162" s="94">
        <v>0</v>
      </c>
      <c r="O162"/>
      <c r="P162" s="103">
        <v>0</v>
      </c>
      <c r="W162" s="45">
        <f t="shared" si="22"/>
        <v>0</v>
      </c>
      <c r="X162" s="46">
        <f t="shared" si="18"/>
        <v>0</v>
      </c>
      <c r="Y162" s="47">
        <f t="shared" si="23"/>
        <v>0</v>
      </c>
      <c r="Z162" s="46">
        <f t="shared" si="19"/>
        <v>0</v>
      </c>
      <c r="AA162" s="47">
        <f t="shared" si="24"/>
        <v>0</v>
      </c>
      <c r="AB162" s="46">
        <f t="shared" si="20"/>
        <v>0</v>
      </c>
      <c r="AC162" s="47">
        <f t="shared" si="25"/>
        <v>0</v>
      </c>
      <c r="AD162" s="46">
        <f t="shared" si="21"/>
        <v>0</v>
      </c>
      <c r="AE162" s="108">
        <f t="shared" si="26"/>
        <v>0</v>
      </c>
    </row>
    <row r="163" spans="1:31">
      <c r="A163" s="85">
        <v>3</v>
      </c>
      <c r="B163" s="48"/>
      <c r="C163" s="78"/>
      <c r="D163" s="50"/>
      <c r="E163" s="50"/>
      <c r="F163" s="93"/>
      <c r="G163" s="91">
        <v>0</v>
      </c>
      <c r="H163" s="95"/>
      <c r="I163" s="91">
        <v>0</v>
      </c>
      <c r="J163" s="96"/>
      <c r="K163" s="91">
        <v>0</v>
      </c>
      <c r="L163" s="92"/>
      <c r="M163" s="117">
        <v>0</v>
      </c>
      <c r="N163" s="94">
        <v>0</v>
      </c>
      <c r="O163"/>
      <c r="P163" s="103">
        <v>0</v>
      </c>
      <c r="W163" s="45">
        <f t="shared" si="22"/>
        <v>0</v>
      </c>
      <c r="X163" s="46">
        <f t="shared" si="18"/>
        <v>0</v>
      </c>
      <c r="Y163" s="47">
        <f t="shared" si="23"/>
        <v>0</v>
      </c>
      <c r="Z163" s="46">
        <f t="shared" si="19"/>
        <v>0</v>
      </c>
      <c r="AA163" s="47">
        <f t="shared" si="24"/>
        <v>0</v>
      </c>
      <c r="AB163" s="46">
        <f t="shared" si="20"/>
        <v>0</v>
      </c>
      <c r="AC163" s="47">
        <f t="shared" si="25"/>
        <v>0</v>
      </c>
      <c r="AD163" s="46">
        <f t="shared" si="21"/>
        <v>0</v>
      </c>
      <c r="AE163" s="108">
        <f t="shared" si="26"/>
        <v>0</v>
      </c>
    </row>
    <row r="164" spans="1:31">
      <c r="A164" s="85">
        <v>4</v>
      </c>
      <c r="B164" s="48"/>
      <c r="C164" s="78"/>
      <c r="D164" s="50"/>
      <c r="E164" s="50"/>
      <c r="F164" s="93"/>
      <c r="G164" s="91">
        <v>0</v>
      </c>
      <c r="H164" s="95"/>
      <c r="I164" s="91">
        <v>0</v>
      </c>
      <c r="J164" s="96"/>
      <c r="K164" s="91">
        <v>0</v>
      </c>
      <c r="L164" s="92"/>
      <c r="M164" s="117">
        <v>0</v>
      </c>
      <c r="N164" s="94">
        <v>0</v>
      </c>
      <c r="O164"/>
      <c r="P164" s="103">
        <v>0</v>
      </c>
      <c r="W164" s="45">
        <f t="shared" si="22"/>
        <v>0</v>
      </c>
      <c r="X164" s="46">
        <f t="shared" si="18"/>
        <v>0</v>
      </c>
      <c r="Y164" s="47">
        <f t="shared" si="23"/>
        <v>0</v>
      </c>
      <c r="Z164" s="46">
        <f t="shared" si="19"/>
        <v>0</v>
      </c>
      <c r="AA164" s="47">
        <f t="shared" si="24"/>
        <v>0</v>
      </c>
      <c r="AB164" s="46">
        <f t="shared" si="20"/>
        <v>0</v>
      </c>
      <c r="AC164" s="47">
        <f t="shared" si="25"/>
        <v>0</v>
      </c>
      <c r="AD164" s="46">
        <f t="shared" si="21"/>
        <v>0</v>
      </c>
      <c r="AE164" s="108">
        <f t="shared" si="26"/>
        <v>0</v>
      </c>
    </row>
    <row r="165" spans="1:31">
      <c r="A165" s="85">
        <v>5</v>
      </c>
      <c r="B165" s="48"/>
      <c r="C165" s="78"/>
      <c r="D165" s="50"/>
      <c r="E165" s="50"/>
      <c r="F165" s="93"/>
      <c r="G165" s="91">
        <v>0</v>
      </c>
      <c r="H165" s="95"/>
      <c r="I165" s="91">
        <v>0</v>
      </c>
      <c r="J165" s="96"/>
      <c r="K165" s="91">
        <v>0</v>
      </c>
      <c r="L165" s="92"/>
      <c r="M165" s="117">
        <v>0</v>
      </c>
      <c r="N165" s="94">
        <v>0</v>
      </c>
      <c r="O165"/>
      <c r="P165" s="103">
        <v>0</v>
      </c>
      <c r="W165" s="45">
        <f t="shared" si="22"/>
        <v>0</v>
      </c>
      <c r="X165" s="46">
        <f t="shared" si="18"/>
        <v>0</v>
      </c>
      <c r="Y165" s="47">
        <f t="shared" si="23"/>
        <v>0</v>
      </c>
      <c r="Z165" s="46">
        <f t="shared" si="19"/>
        <v>0</v>
      </c>
      <c r="AA165" s="47">
        <f t="shared" si="24"/>
        <v>0</v>
      </c>
      <c r="AB165" s="46">
        <f t="shared" si="20"/>
        <v>0</v>
      </c>
      <c r="AC165" s="47">
        <f t="shared" si="25"/>
        <v>0</v>
      </c>
      <c r="AD165" s="46">
        <f t="shared" si="21"/>
        <v>0</v>
      </c>
      <c r="AE165" s="108">
        <f t="shared" si="26"/>
        <v>0</v>
      </c>
    </row>
    <row r="166" spans="1:31">
      <c r="A166" s="85">
        <v>6</v>
      </c>
      <c r="B166" s="48"/>
      <c r="C166" s="78"/>
      <c r="D166" s="50"/>
      <c r="E166" s="50"/>
      <c r="F166" s="93"/>
      <c r="G166" s="91">
        <v>0</v>
      </c>
      <c r="H166" s="95"/>
      <c r="I166" s="91">
        <v>0</v>
      </c>
      <c r="J166" s="96"/>
      <c r="K166" s="91">
        <v>0</v>
      </c>
      <c r="L166" s="92"/>
      <c r="M166" s="117">
        <v>0</v>
      </c>
      <c r="N166" s="94">
        <v>0</v>
      </c>
      <c r="O166"/>
      <c r="P166" s="103">
        <v>0</v>
      </c>
      <c r="W166" s="45">
        <f t="shared" si="22"/>
        <v>0</v>
      </c>
      <c r="X166" s="46">
        <f t="shared" si="18"/>
        <v>0</v>
      </c>
      <c r="Y166" s="47">
        <f t="shared" si="23"/>
        <v>0</v>
      </c>
      <c r="Z166" s="46">
        <f t="shared" si="19"/>
        <v>0</v>
      </c>
      <c r="AA166" s="47">
        <f t="shared" si="24"/>
        <v>0</v>
      </c>
      <c r="AB166" s="46">
        <f t="shared" si="20"/>
        <v>0</v>
      </c>
      <c r="AC166" s="47">
        <f t="shared" si="25"/>
        <v>0</v>
      </c>
      <c r="AD166" s="46">
        <f t="shared" si="21"/>
        <v>0</v>
      </c>
      <c r="AE166" s="108">
        <f t="shared" si="26"/>
        <v>0</v>
      </c>
    </row>
    <row r="167" spans="1:31">
      <c r="A167" s="85">
        <v>7</v>
      </c>
      <c r="B167" s="48"/>
      <c r="C167" s="78"/>
      <c r="D167" s="50"/>
      <c r="E167" s="50"/>
      <c r="F167" s="93"/>
      <c r="G167" s="91">
        <v>0</v>
      </c>
      <c r="H167" s="95"/>
      <c r="I167" s="91">
        <v>0</v>
      </c>
      <c r="J167" s="96"/>
      <c r="K167" s="91">
        <v>0</v>
      </c>
      <c r="L167" s="92"/>
      <c r="M167" s="117">
        <v>0</v>
      </c>
      <c r="N167" s="94">
        <v>0</v>
      </c>
      <c r="O167"/>
      <c r="P167" s="103">
        <v>0</v>
      </c>
      <c r="W167" s="45">
        <f t="shared" si="22"/>
        <v>0</v>
      </c>
      <c r="X167" s="46">
        <f t="shared" si="18"/>
        <v>0</v>
      </c>
      <c r="Y167" s="47">
        <f t="shared" si="23"/>
        <v>0</v>
      </c>
      <c r="Z167" s="46">
        <f t="shared" si="19"/>
        <v>0</v>
      </c>
      <c r="AA167" s="47">
        <f t="shared" si="24"/>
        <v>0</v>
      </c>
      <c r="AB167" s="46">
        <f t="shared" si="20"/>
        <v>0</v>
      </c>
      <c r="AC167" s="47">
        <f t="shared" si="25"/>
        <v>0</v>
      </c>
      <c r="AD167" s="46">
        <f t="shared" si="21"/>
        <v>0</v>
      </c>
      <c r="AE167" s="108">
        <f t="shared" si="26"/>
        <v>0</v>
      </c>
    </row>
    <row r="168" spans="1:31">
      <c r="A168" s="85">
        <v>8</v>
      </c>
      <c r="B168" s="48"/>
      <c r="C168" s="78"/>
      <c r="D168" s="50"/>
      <c r="E168" s="50"/>
      <c r="F168" s="93"/>
      <c r="G168" s="91">
        <v>0</v>
      </c>
      <c r="H168" s="95"/>
      <c r="I168" s="91">
        <v>0</v>
      </c>
      <c r="J168" s="96"/>
      <c r="K168" s="91">
        <v>0</v>
      </c>
      <c r="L168" s="92"/>
      <c r="M168" s="117">
        <v>0</v>
      </c>
      <c r="N168" s="94">
        <v>0</v>
      </c>
      <c r="O168"/>
      <c r="P168" s="103">
        <v>0</v>
      </c>
      <c r="W168" s="45">
        <f t="shared" si="22"/>
        <v>0</v>
      </c>
      <c r="X168" s="46">
        <f t="shared" si="18"/>
        <v>0</v>
      </c>
      <c r="Y168" s="47">
        <f t="shared" si="23"/>
        <v>0</v>
      </c>
      <c r="Z168" s="46">
        <f t="shared" si="19"/>
        <v>0</v>
      </c>
      <c r="AA168" s="47">
        <f t="shared" si="24"/>
        <v>0</v>
      </c>
      <c r="AB168" s="46">
        <f t="shared" si="20"/>
        <v>0</v>
      </c>
      <c r="AC168" s="47">
        <f t="shared" si="25"/>
        <v>0</v>
      </c>
      <c r="AD168" s="46">
        <f t="shared" si="21"/>
        <v>0</v>
      </c>
      <c r="AE168" s="108">
        <f t="shared" si="26"/>
        <v>0</v>
      </c>
    </row>
    <row r="169" spans="1:31">
      <c r="A169" s="85">
        <v>9</v>
      </c>
      <c r="B169" s="48"/>
      <c r="C169" s="78"/>
      <c r="D169" s="50"/>
      <c r="E169" s="50"/>
      <c r="F169" s="93"/>
      <c r="G169" s="91">
        <v>0</v>
      </c>
      <c r="H169" s="95"/>
      <c r="I169" s="91">
        <v>0</v>
      </c>
      <c r="J169" s="96"/>
      <c r="K169" s="91">
        <v>0</v>
      </c>
      <c r="L169" s="92"/>
      <c r="M169" s="117">
        <v>0</v>
      </c>
      <c r="N169" s="94">
        <v>0</v>
      </c>
      <c r="O169"/>
      <c r="P169" s="103">
        <v>0</v>
      </c>
      <c r="W169" s="45">
        <f t="shared" si="22"/>
        <v>0</v>
      </c>
      <c r="X169" s="46">
        <f t="shared" si="18"/>
        <v>0</v>
      </c>
      <c r="Y169" s="47">
        <f t="shared" si="23"/>
        <v>0</v>
      </c>
      <c r="Z169" s="46">
        <f t="shared" si="19"/>
        <v>0</v>
      </c>
      <c r="AA169" s="47">
        <f t="shared" si="24"/>
        <v>0</v>
      </c>
      <c r="AB169" s="46">
        <f t="shared" si="20"/>
        <v>0</v>
      </c>
      <c r="AC169" s="47">
        <f t="shared" si="25"/>
        <v>0</v>
      </c>
      <c r="AD169" s="46">
        <f t="shared" si="21"/>
        <v>0</v>
      </c>
      <c r="AE169" s="108">
        <f t="shared" si="26"/>
        <v>0</v>
      </c>
    </row>
    <row r="170" spans="1:31">
      <c r="A170" s="85">
        <v>10</v>
      </c>
      <c r="B170" s="48"/>
      <c r="C170" s="78"/>
      <c r="D170" s="50"/>
      <c r="E170" s="50"/>
      <c r="F170" s="93"/>
      <c r="G170" s="91">
        <v>0</v>
      </c>
      <c r="H170" s="95"/>
      <c r="I170" s="91">
        <v>0</v>
      </c>
      <c r="J170" s="96"/>
      <c r="K170" s="91">
        <v>0</v>
      </c>
      <c r="L170" s="92"/>
      <c r="M170" s="117">
        <v>0</v>
      </c>
      <c r="N170" s="94">
        <v>0</v>
      </c>
      <c r="O170"/>
      <c r="P170" s="103">
        <v>0</v>
      </c>
      <c r="W170" s="45">
        <f t="shared" si="22"/>
        <v>0</v>
      </c>
      <c r="X170" s="46">
        <f t="shared" si="18"/>
        <v>0</v>
      </c>
      <c r="Y170" s="47">
        <f t="shared" si="23"/>
        <v>0</v>
      </c>
      <c r="Z170" s="46">
        <f t="shared" si="19"/>
        <v>0</v>
      </c>
      <c r="AA170" s="47">
        <f t="shared" si="24"/>
        <v>0</v>
      </c>
      <c r="AB170" s="46">
        <f t="shared" si="20"/>
        <v>0</v>
      </c>
      <c r="AC170" s="47">
        <f t="shared" si="25"/>
        <v>0</v>
      </c>
      <c r="AD170" s="46">
        <f t="shared" si="21"/>
        <v>0</v>
      </c>
      <c r="AE170" s="108">
        <f t="shared" si="26"/>
        <v>0</v>
      </c>
    </row>
    <row r="171" spans="1:31">
      <c r="A171" s="85">
        <v>11</v>
      </c>
      <c r="B171" s="48"/>
      <c r="C171" s="78"/>
      <c r="D171" s="50"/>
      <c r="E171" s="50"/>
      <c r="F171" s="93"/>
      <c r="G171" s="91">
        <v>0</v>
      </c>
      <c r="H171" s="95"/>
      <c r="I171" s="91">
        <v>0</v>
      </c>
      <c r="J171" s="96"/>
      <c r="K171" s="91">
        <v>0</v>
      </c>
      <c r="L171" s="92"/>
      <c r="M171" s="117">
        <v>0</v>
      </c>
      <c r="N171" s="94">
        <v>0</v>
      </c>
      <c r="O171"/>
      <c r="P171" s="103">
        <v>0</v>
      </c>
      <c r="W171" s="45">
        <f t="shared" si="22"/>
        <v>0</v>
      </c>
      <c r="X171" s="46">
        <f t="shared" si="18"/>
        <v>0</v>
      </c>
      <c r="Y171" s="47">
        <f t="shared" si="23"/>
        <v>0</v>
      </c>
      <c r="Z171" s="46">
        <f t="shared" si="19"/>
        <v>0</v>
      </c>
      <c r="AA171" s="47">
        <f t="shared" si="24"/>
        <v>0</v>
      </c>
      <c r="AB171" s="46">
        <f t="shared" si="20"/>
        <v>0</v>
      </c>
      <c r="AC171" s="47">
        <f t="shared" si="25"/>
        <v>0</v>
      </c>
      <c r="AD171" s="46">
        <f t="shared" si="21"/>
        <v>0</v>
      </c>
      <c r="AE171" s="108">
        <f t="shared" si="26"/>
        <v>0</v>
      </c>
    </row>
    <row r="172" spans="1:31">
      <c r="A172" s="85">
        <v>12</v>
      </c>
      <c r="B172" s="48"/>
      <c r="C172" s="78"/>
      <c r="D172" s="50"/>
      <c r="E172" s="50"/>
      <c r="F172" s="93"/>
      <c r="G172" s="91">
        <v>0</v>
      </c>
      <c r="H172" s="95"/>
      <c r="I172" s="91">
        <v>0</v>
      </c>
      <c r="J172" s="96"/>
      <c r="K172" s="91">
        <v>0</v>
      </c>
      <c r="L172" s="92"/>
      <c r="M172" s="117">
        <v>0</v>
      </c>
      <c r="N172" s="94">
        <v>0</v>
      </c>
      <c r="O172"/>
      <c r="P172" s="103">
        <v>0</v>
      </c>
      <c r="W172" s="45">
        <f t="shared" si="22"/>
        <v>0</v>
      </c>
      <c r="X172" s="46">
        <f t="shared" si="18"/>
        <v>0</v>
      </c>
      <c r="Y172" s="47">
        <f t="shared" si="23"/>
        <v>0</v>
      </c>
      <c r="Z172" s="46">
        <f t="shared" si="19"/>
        <v>0</v>
      </c>
      <c r="AA172" s="47">
        <f t="shared" si="24"/>
        <v>0</v>
      </c>
      <c r="AB172" s="46">
        <f t="shared" si="20"/>
        <v>0</v>
      </c>
      <c r="AC172" s="47">
        <f t="shared" si="25"/>
        <v>0</v>
      </c>
      <c r="AD172" s="46">
        <f t="shared" si="21"/>
        <v>0</v>
      </c>
      <c r="AE172" s="108">
        <f t="shared" si="26"/>
        <v>0</v>
      </c>
    </row>
    <row r="173" spans="1:31">
      <c r="A173" s="85">
        <v>13</v>
      </c>
      <c r="B173" s="48"/>
      <c r="C173" s="78"/>
      <c r="D173" s="50"/>
      <c r="E173" s="50"/>
      <c r="F173" s="93"/>
      <c r="G173" s="91">
        <v>0</v>
      </c>
      <c r="H173" s="95"/>
      <c r="I173" s="91">
        <v>0</v>
      </c>
      <c r="J173" s="96"/>
      <c r="K173" s="91">
        <v>0</v>
      </c>
      <c r="L173" s="92"/>
      <c r="M173" s="117">
        <v>0</v>
      </c>
      <c r="N173" s="94">
        <v>0</v>
      </c>
      <c r="O173"/>
      <c r="P173" s="103">
        <v>0</v>
      </c>
      <c r="W173" s="45">
        <f t="shared" si="22"/>
        <v>0</v>
      </c>
      <c r="X173" s="46">
        <f t="shared" si="18"/>
        <v>0</v>
      </c>
      <c r="Y173" s="47">
        <f t="shared" si="23"/>
        <v>0</v>
      </c>
      <c r="Z173" s="46">
        <f t="shared" si="19"/>
        <v>0</v>
      </c>
      <c r="AA173" s="47">
        <f t="shared" si="24"/>
        <v>0</v>
      </c>
      <c r="AB173" s="46">
        <f t="shared" si="20"/>
        <v>0</v>
      </c>
      <c r="AC173" s="47">
        <f t="shared" si="25"/>
        <v>0</v>
      </c>
      <c r="AD173" s="46">
        <f t="shared" si="21"/>
        <v>0</v>
      </c>
      <c r="AE173" s="108">
        <f t="shared" si="26"/>
        <v>0</v>
      </c>
    </row>
    <row r="174" spans="1:31">
      <c r="A174" s="85">
        <v>14</v>
      </c>
      <c r="B174" s="48"/>
      <c r="C174" s="78"/>
      <c r="D174" s="50"/>
      <c r="E174" s="50"/>
      <c r="F174" s="93"/>
      <c r="G174" s="91">
        <v>0</v>
      </c>
      <c r="H174" s="95"/>
      <c r="I174" s="91">
        <v>0</v>
      </c>
      <c r="J174" s="96"/>
      <c r="K174" s="91">
        <v>0</v>
      </c>
      <c r="L174" s="92"/>
      <c r="M174" s="117">
        <v>0</v>
      </c>
      <c r="N174" s="94">
        <v>0</v>
      </c>
      <c r="O174"/>
      <c r="P174" s="103">
        <v>0</v>
      </c>
      <c r="W174" s="45">
        <f t="shared" si="22"/>
        <v>0</v>
      </c>
      <c r="X174" s="46">
        <f t="shared" si="18"/>
        <v>0</v>
      </c>
      <c r="Y174" s="47">
        <f t="shared" si="23"/>
        <v>0</v>
      </c>
      <c r="Z174" s="46">
        <f t="shared" si="19"/>
        <v>0</v>
      </c>
      <c r="AA174" s="47">
        <f t="shared" si="24"/>
        <v>0</v>
      </c>
      <c r="AB174" s="46">
        <f t="shared" si="20"/>
        <v>0</v>
      </c>
      <c r="AC174" s="47">
        <f t="shared" si="25"/>
        <v>0</v>
      </c>
      <c r="AD174" s="46">
        <f t="shared" si="21"/>
        <v>0</v>
      </c>
      <c r="AE174" s="108">
        <f t="shared" si="26"/>
        <v>0</v>
      </c>
    </row>
    <row r="175" spans="1:31">
      <c r="A175" s="85">
        <v>1</v>
      </c>
      <c r="B175" s="48"/>
      <c r="C175" s="78"/>
      <c r="D175" s="50"/>
      <c r="E175" s="50"/>
      <c r="F175" s="93"/>
      <c r="G175" s="91">
        <v>0</v>
      </c>
      <c r="H175" s="95"/>
      <c r="I175" s="91">
        <v>0</v>
      </c>
      <c r="J175" s="96"/>
      <c r="K175" s="91">
        <v>0</v>
      </c>
      <c r="L175" s="92"/>
      <c r="M175" s="117">
        <v>0</v>
      </c>
      <c r="N175" s="94">
        <v>0</v>
      </c>
      <c r="O175"/>
      <c r="P175" s="103">
        <v>0</v>
      </c>
      <c r="W175" s="45">
        <f t="shared" si="22"/>
        <v>0</v>
      </c>
      <c r="X175" s="46">
        <f t="shared" si="18"/>
        <v>0</v>
      </c>
      <c r="Y175" s="47">
        <f t="shared" si="23"/>
        <v>0</v>
      </c>
      <c r="Z175" s="46">
        <f t="shared" si="19"/>
        <v>0</v>
      </c>
      <c r="AA175" s="47">
        <f t="shared" si="24"/>
        <v>0</v>
      </c>
      <c r="AB175" s="46">
        <f t="shared" si="20"/>
        <v>0</v>
      </c>
      <c r="AC175" s="47">
        <f t="shared" si="25"/>
        <v>0</v>
      </c>
      <c r="AD175" s="46">
        <f t="shared" si="21"/>
        <v>0</v>
      </c>
      <c r="AE175" s="108">
        <f t="shared" si="26"/>
        <v>0</v>
      </c>
    </row>
    <row r="176" spans="1:31">
      <c r="A176" s="85">
        <v>2</v>
      </c>
      <c r="B176" s="48"/>
      <c r="C176" s="78"/>
      <c r="D176" s="50"/>
      <c r="E176" s="50"/>
      <c r="F176" s="93"/>
      <c r="G176" s="91">
        <v>0</v>
      </c>
      <c r="H176" s="95"/>
      <c r="I176" s="91">
        <v>0</v>
      </c>
      <c r="J176" s="96"/>
      <c r="K176" s="91">
        <v>0</v>
      </c>
      <c r="L176" s="92"/>
      <c r="M176" s="117">
        <v>0</v>
      </c>
      <c r="N176" s="94">
        <v>0</v>
      </c>
      <c r="O176"/>
      <c r="P176" s="103">
        <v>0</v>
      </c>
      <c r="W176" s="45">
        <f t="shared" si="22"/>
        <v>0</v>
      </c>
      <c r="X176" s="46">
        <f t="shared" si="18"/>
        <v>0</v>
      </c>
      <c r="Y176" s="47">
        <f t="shared" si="23"/>
        <v>0</v>
      </c>
      <c r="Z176" s="46">
        <f t="shared" si="19"/>
        <v>0</v>
      </c>
      <c r="AA176" s="47">
        <f t="shared" si="24"/>
        <v>0</v>
      </c>
      <c r="AB176" s="46">
        <f t="shared" si="20"/>
        <v>0</v>
      </c>
      <c r="AC176" s="47">
        <f t="shared" si="25"/>
        <v>0</v>
      </c>
      <c r="AD176" s="46">
        <f t="shared" si="21"/>
        <v>0</v>
      </c>
      <c r="AE176" s="108">
        <f t="shared" si="26"/>
        <v>0</v>
      </c>
    </row>
    <row r="177" spans="1:31">
      <c r="A177" s="85">
        <v>3</v>
      </c>
      <c r="B177" s="48"/>
      <c r="C177" s="78"/>
      <c r="D177" s="50"/>
      <c r="E177" s="50"/>
      <c r="F177" s="93"/>
      <c r="G177" s="91">
        <v>0</v>
      </c>
      <c r="H177" s="95"/>
      <c r="I177" s="91">
        <v>0</v>
      </c>
      <c r="J177" s="96"/>
      <c r="K177" s="91">
        <v>0</v>
      </c>
      <c r="L177" s="92"/>
      <c r="M177" s="117">
        <v>0</v>
      </c>
      <c r="N177" s="94">
        <v>0</v>
      </c>
      <c r="O177"/>
      <c r="P177" s="103">
        <v>0</v>
      </c>
      <c r="W177" s="45">
        <f t="shared" si="22"/>
        <v>0</v>
      </c>
      <c r="X177" s="46">
        <f t="shared" si="18"/>
        <v>0</v>
      </c>
      <c r="Y177" s="47">
        <f t="shared" si="23"/>
        <v>0</v>
      </c>
      <c r="Z177" s="46">
        <f t="shared" si="19"/>
        <v>0</v>
      </c>
      <c r="AA177" s="47">
        <f t="shared" si="24"/>
        <v>0</v>
      </c>
      <c r="AB177" s="46">
        <f t="shared" si="20"/>
        <v>0</v>
      </c>
      <c r="AC177" s="47">
        <f t="shared" si="25"/>
        <v>0</v>
      </c>
      <c r="AD177" s="46">
        <f t="shared" si="21"/>
        <v>0</v>
      </c>
      <c r="AE177" s="108">
        <f t="shared" si="26"/>
        <v>0</v>
      </c>
    </row>
    <row r="178" spans="1:31">
      <c r="A178" s="85">
        <v>4</v>
      </c>
      <c r="B178" s="48"/>
      <c r="C178" s="78"/>
      <c r="D178" s="50"/>
      <c r="E178" s="50"/>
      <c r="F178" s="93"/>
      <c r="G178" s="91">
        <v>0</v>
      </c>
      <c r="H178" s="95"/>
      <c r="I178" s="91">
        <v>0</v>
      </c>
      <c r="J178" s="96"/>
      <c r="K178" s="91">
        <v>0</v>
      </c>
      <c r="L178" s="92"/>
      <c r="M178" s="117">
        <v>0</v>
      </c>
      <c r="N178" s="94">
        <v>0</v>
      </c>
      <c r="O178"/>
      <c r="P178" s="103">
        <v>0</v>
      </c>
      <c r="W178" s="45">
        <f t="shared" si="22"/>
        <v>0</v>
      </c>
      <c r="X178" s="46">
        <f t="shared" si="18"/>
        <v>0</v>
      </c>
      <c r="Y178" s="47">
        <f t="shared" si="23"/>
        <v>0</v>
      </c>
      <c r="Z178" s="46">
        <f t="shared" si="19"/>
        <v>0</v>
      </c>
      <c r="AA178" s="47">
        <f t="shared" si="24"/>
        <v>0</v>
      </c>
      <c r="AB178" s="46">
        <f t="shared" si="20"/>
        <v>0</v>
      </c>
      <c r="AC178" s="47">
        <f t="shared" si="25"/>
        <v>0</v>
      </c>
      <c r="AD178" s="46">
        <f t="shared" si="21"/>
        <v>0</v>
      </c>
      <c r="AE178" s="108">
        <f t="shared" si="26"/>
        <v>0</v>
      </c>
    </row>
    <row r="179" spans="1:31">
      <c r="A179" s="85">
        <v>5</v>
      </c>
      <c r="B179" s="48"/>
      <c r="C179" s="78"/>
      <c r="D179" s="50"/>
      <c r="E179" s="50"/>
      <c r="F179" s="93"/>
      <c r="G179" s="91">
        <v>0</v>
      </c>
      <c r="H179" s="95"/>
      <c r="I179" s="91">
        <v>0</v>
      </c>
      <c r="J179" s="96"/>
      <c r="K179" s="91">
        <v>0</v>
      </c>
      <c r="L179" s="92"/>
      <c r="M179" s="117">
        <v>0</v>
      </c>
      <c r="N179" s="94">
        <v>0</v>
      </c>
      <c r="O179"/>
      <c r="P179" s="103">
        <v>0</v>
      </c>
      <c r="W179" s="45">
        <f t="shared" si="22"/>
        <v>0</v>
      </c>
      <c r="X179" s="46">
        <f t="shared" si="18"/>
        <v>0</v>
      </c>
      <c r="Y179" s="47">
        <f t="shared" si="23"/>
        <v>0</v>
      </c>
      <c r="Z179" s="46">
        <f t="shared" si="19"/>
        <v>0</v>
      </c>
      <c r="AA179" s="47">
        <f t="shared" si="24"/>
        <v>0</v>
      </c>
      <c r="AB179" s="46">
        <f t="shared" si="20"/>
        <v>0</v>
      </c>
      <c r="AC179" s="47">
        <f t="shared" si="25"/>
        <v>0</v>
      </c>
      <c r="AD179" s="46">
        <f t="shared" si="21"/>
        <v>0</v>
      </c>
      <c r="AE179" s="108">
        <f t="shared" si="26"/>
        <v>0</v>
      </c>
    </row>
    <row r="180" spans="1:31">
      <c r="A180" s="85">
        <v>6</v>
      </c>
      <c r="B180" s="48"/>
      <c r="C180" s="78"/>
      <c r="D180" s="50"/>
      <c r="E180" s="50"/>
      <c r="F180" s="93"/>
      <c r="G180" s="91">
        <v>0</v>
      </c>
      <c r="H180" s="95"/>
      <c r="I180" s="91">
        <v>0</v>
      </c>
      <c r="J180" s="96"/>
      <c r="K180" s="91">
        <v>0</v>
      </c>
      <c r="L180" s="92"/>
      <c r="M180" s="117">
        <v>0</v>
      </c>
      <c r="N180" s="94">
        <v>0</v>
      </c>
      <c r="O180"/>
      <c r="P180" s="103">
        <v>0</v>
      </c>
      <c r="W180" s="45">
        <f t="shared" si="22"/>
        <v>0</v>
      </c>
      <c r="X180" s="46">
        <f t="shared" si="18"/>
        <v>0</v>
      </c>
      <c r="Y180" s="47">
        <f t="shared" si="23"/>
        <v>0</v>
      </c>
      <c r="Z180" s="46">
        <f t="shared" si="19"/>
        <v>0</v>
      </c>
      <c r="AA180" s="47">
        <f t="shared" si="24"/>
        <v>0</v>
      </c>
      <c r="AB180" s="46">
        <f t="shared" si="20"/>
        <v>0</v>
      </c>
      <c r="AC180" s="47">
        <f t="shared" si="25"/>
        <v>0</v>
      </c>
      <c r="AD180" s="46">
        <f t="shared" si="21"/>
        <v>0</v>
      </c>
      <c r="AE180" s="108">
        <f t="shared" si="26"/>
        <v>0</v>
      </c>
    </row>
    <row r="181" spans="1:31">
      <c r="A181" s="85">
        <v>7</v>
      </c>
      <c r="B181" s="48"/>
      <c r="C181" s="78"/>
      <c r="D181" s="50"/>
      <c r="E181" s="50"/>
      <c r="F181" s="93"/>
      <c r="G181" s="91">
        <v>0</v>
      </c>
      <c r="H181" s="95"/>
      <c r="I181" s="91">
        <v>0</v>
      </c>
      <c r="J181" s="96"/>
      <c r="K181" s="91">
        <v>0</v>
      </c>
      <c r="L181" s="92"/>
      <c r="M181" s="117">
        <v>0</v>
      </c>
      <c r="N181" s="94">
        <v>0</v>
      </c>
      <c r="O181"/>
      <c r="P181" s="103">
        <v>0</v>
      </c>
      <c r="W181" s="45">
        <f t="shared" si="22"/>
        <v>0</v>
      </c>
      <c r="X181" s="46">
        <f t="shared" si="18"/>
        <v>0</v>
      </c>
      <c r="Y181" s="47">
        <f t="shared" si="23"/>
        <v>0</v>
      </c>
      <c r="Z181" s="46">
        <f t="shared" si="19"/>
        <v>0</v>
      </c>
      <c r="AA181" s="47">
        <f t="shared" si="24"/>
        <v>0</v>
      </c>
      <c r="AB181" s="46">
        <f t="shared" si="20"/>
        <v>0</v>
      </c>
      <c r="AC181" s="47">
        <f t="shared" si="25"/>
        <v>0</v>
      </c>
      <c r="AD181" s="46">
        <f t="shared" si="21"/>
        <v>0</v>
      </c>
      <c r="AE181" s="108">
        <f t="shared" si="26"/>
        <v>0</v>
      </c>
    </row>
    <row r="182" spans="1:31">
      <c r="A182" s="85">
        <v>8</v>
      </c>
      <c r="B182" s="48"/>
      <c r="C182" s="78"/>
      <c r="D182" s="50"/>
      <c r="E182" s="50"/>
      <c r="F182" s="93"/>
      <c r="G182" s="91">
        <v>0</v>
      </c>
      <c r="H182" s="95"/>
      <c r="I182" s="91">
        <v>0</v>
      </c>
      <c r="J182" s="96"/>
      <c r="K182" s="91">
        <v>0</v>
      </c>
      <c r="L182" s="92"/>
      <c r="M182" s="117">
        <v>0</v>
      </c>
      <c r="N182" s="94">
        <v>0</v>
      </c>
      <c r="O182"/>
      <c r="P182" s="103">
        <v>0</v>
      </c>
      <c r="W182" s="45">
        <f t="shared" si="22"/>
        <v>0</v>
      </c>
      <c r="X182" s="46">
        <f t="shared" si="18"/>
        <v>0</v>
      </c>
      <c r="Y182" s="47">
        <f t="shared" si="23"/>
        <v>0</v>
      </c>
      <c r="Z182" s="46">
        <f t="shared" si="19"/>
        <v>0</v>
      </c>
      <c r="AA182" s="47">
        <f t="shared" si="24"/>
        <v>0</v>
      </c>
      <c r="AB182" s="46">
        <f t="shared" si="20"/>
        <v>0</v>
      </c>
      <c r="AC182" s="47">
        <f t="shared" si="25"/>
        <v>0</v>
      </c>
      <c r="AD182" s="46">
        <f t="shared" si="21"/>
        <v>0</v>
      </c>
      <c r="AE182" s="108">
        <f t="shared" si="26"/>
        <v>0</v>
      </c>
    </row>
    <row r="183" spans="1:31">
      <c r="A183" s="85">
        <v>9</v>
      </c>
      <c r="B183" s="48"/>
      <c r="C183" s="78"/>
      <c r="D183" s="50"/>
      <c r="E183" s="50"/>
      <c r="F183" s="93"/>
      <c r="G183" s="91">
        <v>0</v>
      </c>
      <c r="H183" s="95"/>
      <c r="I183" s="91">
        <v>0</v>
      </c>
      <c r="J183" s="96"/>
      <c r="K183" s="91">
        <v>0</v>
      </c>
      <c r="L183" s="92"/>
      <c r="M183" s="117">
        <v>0</v>
      </c>
      <c r="N183" s="94">
        <v>0</v>
      </c>
      <c r="O183"/>
      <c r="P183" s="103">
        <v>0</v>
      </c>
      <c r="W183" s="45">
        <f t="shared" si="22"/>
        <v>0</v>
      </c>
      <c r="X183" s="46">
        <f t="shared" si="18"/>
        <v>0</v>
      </c>
      <c r="Y183" s="47">
        <f t="shared" si="23"/>
        <v>0</v>
      </c>
      <c r="Z183" s="46">
        <f t="shared" si="19"/>
        <v>0</v>
      </c>
      <c r="AA183" s="47">
        <f t="shared" si="24"/>
        <v>0</v>
      </c>
      <c r="AB183" s="46">
        <f t="shared" si="20"/>
        <v>0</v>
      </c>
      <c r="AC183" s="47">
        <f t="shared" si="25"/>
        <v>0</v>
      </c>
      <c r="AD183" s="46">
        <f t="shared" si="21"/>
        <v>0</v>
      </c>
      <c r="AE183" s="108">
        <f t="shared" si="26"/>
        <v>0</v>
      </c>
    </row>
    <row r="184" spans="1:31">
      <c r="A184" s="85">
        <v>10</v>
      </c>
      <c r="B184" s="48"/>
      <c r="C184" s="78"/>
      <c r="D184" s="50"/>
      <c r="E184" s="50"/>
      <c r="F184" s="93"/>
      <c r="G184" s="91">
        <v>0</v>
      </c>
      <c r="H184" s="95"/>
      <c r="I184" s="91">
        <v>0</v>
      </c>
      <c r="J184" s="96"/>
      <c r="K184" s="91">
        <v>0</v>
      </c>
      <c r="L184" s="92"/>
      <c r="M184" s="117">
        <v>0</v>
      </c>
      <c r="N184" s="94">
        <v>0</v>
      </c>
      <c r="O184"/>
      <c r="P184" s="103">
        <v>0</v>
      </c>
      <c r="W184" s="45">
        <f t="shared" si="22"/>
        <v>0</v>
      </c>
      <c r="X184" s="46">
        <f t="shared" si="18"/>
        <v>0</v>
      </c>
      <c r="Y184" s="47">
        <f t="shared" si="23"/>
        <v>0</v>
      </c>
      <c r="Z184" s="46">
        <f t="shared" si="19"/>
        <v>0</v>
      </c>
      <c r="AA184" s="47">
        <f t="shared" si="24"/>
        <v>0</v>
      </c>
      <c r="AB184" s="46">
        <f t="shared" si="20"/>
        <v>0</v>
      </c>
      <c r="AC184" s="47">
        <f t="shared" si="25"/>
        <v>0</v>
      </c>
      <c r="AD184" s="46">
        <f t="shared" si="21"/>
        <v>0</v>
      </c>
      <c r="AE184" s="108">
        <f t="shared" si="26"/>
        <v>0</v>
      </c>
    </row>
    <row r="185" spans="1:31">
      <c r="A185" s="85">
        <v>11</v>
      </c>
      <c r="B185" s="48"/>
      <c r="C185" s="78"/>
      <c r="D185" s="50"/>
      <c r="E185" s="50"/>
      <c r="F185" s="93"/>
      <c r="G185" s="91">
        <v>0</v>
      </c>
      <c r="H185" s="95"/>
      <c r="I185" s="91">
        <v>0</v>
      </c>
      <c r="J185" s="96"/>
      <c r="K185" s="91">
        <v>0</v>
      </c>
      <c r="L185" s="92"/>
      <c r="M185" s="117">
        <v>0</v>
      </c>
      <c r="N185" s="94">
        <v>0</v>
      </c>
      <c r="O185"/>
      <c r="P185" s="103">
        <v>0</v>
      </c>
      <c r="W185" s="45">
        <f t="shared" si="22"/>
        <v>0</v>
      </c>
      <c r="X185" s="46">
        <f t="shared" si="18"/>
        <v>0</v>
      </c>
      <c r="Y185" s="47">
        <f t="shared" si="23"/>
        <v>0</v>
      </c>
      <c r="Z185" s="46">
        <f t="shared" si="19"/>
        <v>0</v>
      </c>
      <c r="AA185" s="47">
        <f t="shared" si="24"/>
        <v>0</v>
      </c>
      <c r="AB185" s="46">
        <f t="shared" si="20"/>
        <v>0</v>
      </c>
      <c r="AC185" s="47">
        <f t="shared" si="25"/>
        <v>0</v>
      </c>
      <c r="AD185" s="46">
        <f t="shared" si="21"/>
        <v>0</v>
      </c>
      <c r="AE185" s="108">
        <f t="shared" si="26"/>
        <v>0</v>
      </c>
    </row>
    <row r="186" spans="1:31">
      <c r="A186" s="85">
        <v>12</v>
      </c>
      <c r="B186" s="48"/>
      <c r="C186" s="78"/>
      <c r="D186" s="50"/>
      <c r="E186" s="50"/>
      <c r="F186" s="93"/>
      <c r="G186" s="91">
        <v>0</v>
      </c>
      <c r="H186" s="95"/>
      <c r="I186" s="91">
        <v>0</v>
      </c>
      <c r="J186" s="96"/>
      <c r="K186" s="91">
        <v>0</v>
      </c>
      <c r="L186" s="92"/>
      <c r="M186" s="117">
        <v>0</v>
      </c>
      <c r="N186" s="94">
        <v>0</v>
      </c>
      <c r="O186"/>
      <c r="P186" s="103">
        <v>0</v>
      </c>
      <c r="W186" s="45">
        <f t="shared" si="22"/>
        <v>0</v>
      </c>
      <c r="X186" s="46">
        <f t="shared" si="18"/>
        <v>0</v>
      </c>
      <c r="Y186" s="47">
        <f t="shared" si="23"/>
        <v>0</v>
      </c>
      <c r="Z186" s="46">
        <f t="shared" si="19"/>
        <v>0</v>
      </c>
      <c r="AA186" s="47">
        <f t="shared" si="24"/>
        <v>0</v>
      </c>
      <c r="AB186" s="46">
        <f t="shared" si="20"/>
        <v>0</v>
      </c>
      <c r="AC186" s="47">
        <f t="shared" si="25"/>
        <v>0</v>
      </c>
      <c r="AD186" s="46">
        <f t="shared" si="21"/>
        <v>0</v>
      </c>
      <c r="AE186" s="108">
        <f t="shared" si="26"/>
        <v>0</v>
      </c>
    </row>
    <row r="187" spans="1:31">
      <c r="A187" s="85">
        <v>13</v>
      </c>
      <c r="B187" s="48"/>
      <c r="C187" s="78"/>
      <c r="D187" s="50"/>
      <c r="E187" s="50"/>
      <c r="F187" s="93"/>
      <c r="G187" s="91">
        <v>0</v>
      </c>
      <c r="H187" s="95"/>
      <c r="I187" s="91">
        <v>0</v>
      </c>
      <c r="J187" s="96"/>
      <c r="K187" s="91">
        <v>0</v>
      </c>
      <c r="L187" s="92"/>
      <c r="M187" s="117">
        <v>0</v>
      </c>
      <c r="N187" s="94">
        <v>0</v>
      </c>
      <c r="O187"/>
      <c r="P187" s="103">
        <v>0</v>
      </c>
      <c r="W187" s="45">
        <f t="shared" si="22"/>
        <v>0</v>
      </c>
      <c r="X187" s="46">
        <f t="shared" si="18"/>
        <v>0</v>
      </c>
      <c r="Y187" s="47">
        <f t="shared" si="23"/>
        <v>0</v>
      </c>
      <c r="Z187" s="46">
        <f t="shared" si="19"/>
        <v>0</v>
      </c>
      <c r="AA187" s="47">
        <f t="shared" si="24"/>
        <v>0</v>
      </c>
      <c r="AB187" s="46">
        <f t="shared" si="20"/>
        <v>0</v>
      </c>
      <c r="AC187" s="47">
        <f t="shared" si="25"/>
        <v>0</v>
      </c>
      <c r="AD187" s="46">
        <f t="shared" si="21"/>
        <v>0</v>
      </c>
      <c r="AE187" s="108">
        <f t="shared" si="26"/>
        <v>0</v>
      </c>
    </row>
    <row r="188" spans="1:31">
      <c r="A188" s="85">
        <v>14</v>
      </c>
      <c r="B188" s="48"/>
      <c r="C188" s="78"/>
      <c r="D188" s="50"/>
      <c r="E188" s="50"/>
      <c r="F188" s="93"/>
      <c r="G188" s="91">
        <v>0</v>
      </c>
      <c r="H188" s="95"/>
      <c r="I188" s="91">
        <v>0</v>
      </c>
      <c r="J188" s="96"/>
      <c r="K188" s="91">
        <v>0</v>
      </c>
      <c r="L188" s="92"/>
      <c r="M188" s="117">
        <v>0</v>
      </c>
      <c r="N188" s="94">
        <v>0</v>
      </c>
      <c r="O188"/>
      <c r="P188" s="103">
        <v>0</v>
      </c>
      <c r="W188" s="45">
        <f t="shared" si="22"/>
        <v>0</v>
      </c>
      <c r="X188" s="46">
        <f t="shared" si="18"/>
        <v>0</v>
      </c>
      <c r="Y188" s="47">
        <f t="shared" si="23"/>
        <v>0</v>
      </c>
      <c r="Z188" s="46">
        <f t="shared" si="19"/>
        <v>0</v>
      </c>
      <c r="AA188" s="47">
        <f t="shared" si="24"/>
        <v>0</v>
      </c>
      <c r="AB188" s="46">
        <f t="shared" si="20"/>
        <v>0</v>
      </c>
      <c r="AC188" s="47">
        <f t="shared" si="25"/>
        <v>0</v>
      </c>
      <c r="AD188" s="46">
        <f t="shared" si="21"/>
        <v>0</v>
      </c>
      <c r="AE188" s="108">
        <f t="shared" si="26"/>
        <v>0</v>
      </c>
    </row>
    <row r="189" spans="1:31">
      <c r="A189" s="85">
        <v>1</v>
      </c>
      <c r="B189" s="48"/>
      <c r="C189" s="78"/>
      <c r="D189" s="50"/>
      <c r="E189" s="50"/>
      <c r="F189" s="93"/>
      <c r="G189" s="91">
        <v>0</v>
      </c>
      <c r="H189" s="95"/>
      <c r="I189" s="91">
        <v>0</v>
      </c>
      <c r="J189" s="96"/>
      <c r="K189" s="91">
        <v>0</v>
      </c>
      <c r="L189" s="92"/>
      <c r="M189" s="117">
        <v>0</v>
      </c>
      <c r="N189" s="94">
        <v>0</v>
      </c>
      <c r="O189"/>
      <c r="P189" s="103">
        <v>0</v>
      </c>
      <c r="W189" s="45">
        <f t="shared" si="22"/>
        <v>0</v>
      </c>
      <c r="X189" s="46">
        <f t="shared" si="18"/>
        <v>0</v>
      </c>
      <c r="Y189" s="47">
        <f t="shared" si="23"/>
        <v>0</v>
      </c>
      <c r="Z189" s="46">
        <f t="shared" si="19"/>
        <v>0</v>
      </c>
      <c r="AA189" s="47">
        <f t="shared" si="24"/>
        <v>0</v>
      </c>
      <c r="AB189" s="46">
        <f t="shared" si="20"/>
        <v>0</v>
      </c>
      <c r="AC189" s="47">
        <f t="shared" si="25"/>
        <v>0</v>
      </c>
      <c r="AD189" s="46">
        <f t="shared" si="21"/>
        <v>0</v>
      </c>
      <c r="AE189" s="108">
        <f t="shared" si="26"/>
        <v>0</v>
      </c>
    </row>
    <row r="190" spans="1:31">
      <c r="A190" s="85">
        <v>2</v>
      </c>
      <c r="B190" s="48"/>
      <c r="C190" s="78"/>
      <c r="D190" s="50"/>
      <c r="E190" s="50"/>
      <c r="F190" s="93"/>
      <c r="G190" s="91">
        <v>0</v>
      </c>
      <c r="H190" s="95"/>
      <c r="I190" s="91">
        <v>0</v>
      </c>
      <c r="J190" s="96"/>
      <c r="K190" s="91">
        <v>0</v>
      </c>
      <c r="L190" s="92"/>
      <c r="M190" s="117">
        <v>0</v>
      </c>
      <c r="N190" s="94">
        <v>0</v>
      </c>
      <c r="O190"/>
      <c r="P190" s="103">
        <v>0</v>
      </c>
      <c r="W190" s="45">
        <f t="shared" si="22"/>
        <v>0</v>
      </c>
      <c r="X190" s="46">
        <f t="shared" si="18"/>
        <v>0</v>
      </c>
      <c r="Y190" s="47">
        <f t="shared" si="23"/>
        <v>0</v>
      </c>
      <c r="Z190" s="46">
        <f t="shared" si="19"/>
        <v>0</v>
      </c>
      <c r="AA190" s="47">
        <f t="shared" si="24"/>
        <v>0</v>
      </c>
      <c r="AB190" s="46">
        <f t="shared" si="20"/>
        <v>0</v>
      </c>
      <c r="AC190" s="47">
        <f t="shared" si="25"/>
        <v>0</v>
      </c>
      <c r="AD190" s="46">
        <f t="shared" si="21"/>
        <v>0</v>
      </c>
      <c r="AE190" s="108">
        <f t="shared" si="26"/>
        <v>0</v>
      </c>
    </row>
    <row r="191" spans="1:31">
      <c r="A191" s="85">
        <v>3</v>
      </c>
      <c r="B191" s="48"/>
      <c r="C191" s="78"/>
      <c r="D191" s="50"/>
      <c r="E191" s="50"/>
      <c r="F191" s="93"/>
      <c r="G191" s="91">
        <v>0</v>
      </c>
      <c r="H191" s="95"/>
      <c r="I191" s="91">
        <v>0</v>
      </c>
      <c r="J191" s="96"/>
      <c r="K191" s="91">
        <v>0</v>
      </c>
      <c r="L191" s="92"/>
      <c r="M191" s="117">
        <v>0</v>
      </c>
      <c r="N191" s="94">
        <v>0</v>
      </c>
      <c r="O191"/>
      <c r="P191" s="103">
        <v>0</v>
      </c>
      <c r="W191" s="45">
        <f t="shared" si="22"/>
        <v>0</v>
      </c>
      <c r="X191" s="46">
        <f t="shared" si="18"/>
        <v>0</v>
      </c>
      <c r="Y191" s="47">
        <f t="shared" si="23"/>
        <v>0</v>
      </c>
      <c r="Z191" s="46">
        <f t="shared" si="19"/>
        <v>0</v>
      </c>
      <c r="AA191" s="47">
        <f t="shared" si="24"/>
        <v>0</v>
      </c>
      <c r="AB191" s="46">
        <f t="shared" si="20"/>
        <v>0</v>
      </c>
      <c r="AC191" s="47">
        <f t="shared" si="25"/>
        <v>0</v>
      </c>
      <c r="AD191" s="46">
        <f t="shared" si="21"/>
        <v>0</v>
      </c>
      <c r="AE191" s="108">
        <f t="shared" si="26"/>
        <v>0</v>
      </c>
    </row>
    <row r="192" spans="1:31">
      <c r="A192" s="85">
        <v>4</v>
      </c>
      <c r="B192" s="48"/>
      <c r="C192" s="78"/>
      <c r="D192" s="50"/>
      <c r="E192" s="50"/>
      <c r="F192" s="93"/>
      <c r="G192" s="91">
        <v>0</v>
      </c>
      <c r="H192" s="95"/>
      <c r="I192" s="91">
        <v>0</v>
      </c>
      <c r="J192" s="96"/>
      <c r="K192" s="91">
        <v>0</v>
      </c>
      <c r="L192" s="92"/>
      <c r="M192" s="117">
        <v>0</v>
      </c>
      <c r="N192" s="94">
        <v>0</v>
      </c>
      <c r="O192"/>
      <c r="P192" s="103">
        <v>0</v>
      </c>
      <c r="W192" s="45">
        <f t="shared" si="22"/>
        <v>0</v>
      </c>
      <c r="X192" s="46">
        <f t="shared" si="18"/>
        <v>0</v>
      </c>
      <c r="Y192" s="47">
        <f t="shared" si="23"/>
        <v>0</v>
      </c>
      <c r="Z192" s="46">
        <f t="shared" si="19"/>
        <v>0</v>
      </c>
      <c r="AA192" s="47">
        <f t="shared" si="24"/>
        <v>0</v>
      </c>
      <c r="AB192" s="46">
        <f t="shared" si="20"/>
        <v>0</v>
      </c>
      <c r="AC192" s="47">
        <f t="shared" si="25"/>
        <v>0</v>
      </c>
      <c r="AD192" s="46">
        <f t="shared" si="21"/>
        <v>0</v>
      </c>
      <c r="AE192" s="108">
        <f t="shared" si="26"/>
        <v>0</v>
      </c>
    </row>
    <row r="193" spans="1:31">
      <c r="A193" s="85">
        <v>5</v>
      </c>
      <c r="B193" s="48"/>
      <c r="C193" s="78"/>
      <c r="D193" s="50"/>
      <c r="E193" s="50"/>
      <c r="F193" s="93"/>
      <c r="G193" s="91">
        <v>0</v>
      </c>
      <c r="H193" s="95"/>
      <c r="I193" s="91">
        <v>0</v>
      </c>
      <c r="J193" s="96"/>
      <c r="K193" s="91">
        <v>0</v>
      </c>
      <c r="L193" s="92"/>
      <c r="M193" s="117">
        <v>0</v>
      </c>
      <c r="N193" s="94">
        <v>0</v>
      </c>
      <c r="O193"/>
      <c r="P193" s="103">
        <v>0</v>
      </c>
      <c r="W193" s="45">
        <f t="shared" si="22"/>
        <v>0</v>
      </c>
      <c r="X193" s="46">
        <f t="shared" si="18"/>
        <v>0</v>
      </c>
      <c r="Y193" s="47">
        <f t="shared" si="23"/>
        <v>0</v>
      </c>
      <c r="Z193" s="46">
        <f t="shared" si="19"/>
        <v>0</v>
      </c>
      <c r="AA193" s="47">
        <f t="shared" si="24"/>
        <v>0</v>
      </c>
      <c r="AB193" s="46">
        <f t="shared" si="20"/>
        <v>0</v>
      </c>
      <c r="AC193" s="47">
        <f t="shared" si="25"/>
        <v>0</v>
      </c>
      <c r="AD193" s="46">
        <f t="shared" si="21"/>
        <v>0</v>
      </c>
      <c r="AE193" s="108">
        <f t="shared" si="26"/>
        <v>0</v>
      </c>
    </row>
    <row r="194" spans="1:31">
      <c r="A194" s="85">
        <v>6</v>
      </c>
      <c r="B194" s="48"/>
      <c r="C194" s="78"/>
      <c r="D194" s="50"/>
      <c r="E194" s="50"/>
      <c r="F194" s="93"/>
      <c r="G194" s="91">
        <v>0</v>
      </c>
      <c r="H194" s="95"/>
      <c r="I194" s="91">
        <v>0</v>
      </c>
      <c r="J194" s="96"/>
      <c r="K194" s="91">
        <v>0</v>
      </c>
      <c r="L194" s="92"/>
      <c r="M194" s="117">
        <v>0</v>
      </c>
      <c r="N194" s="94">
        <v>0</v>
      </c>
      <c r="O194"/>
      <c r="P194" s="103">
        <v>0</v>
      </c>
      <c r="W194" s="45">
        <f t="shared" si="22"/>
        <v>0</v>
      </c>
      <c r="X194" s="46">
        <f t="shared" si="18"/>
        <v>0</v>
      </c>
      <c r="Y194" s="47">
        <f t="shared" si="23"/>
        <v>0</v>
      </c>
      <c r="Z194" s="46">
        <f t="shared" si="19"/>
        <v>0</v>
      </c>
      <c r="AA194" s="47">
        <f t="shared" si="24"/>
        <v>0</v>
      </c>
      <c r="AB194" s="46">
        <f t="shared" si="20"/>
        <v>0</v>
      </c>
      <c r="AC194" s="47">
        <f t="shared" si="25"/>
        <v>0</v>
      </c>
      <c r="AD194" s="46">
        <f t="shared" si="21"/>
        <v>0</v>
      </c>
      <c r="AE194" s="108">
        <f t="shared" si="26"/>
        <v>0</v>
      </c>
    </row>
    <row r="195" spans="1:31">
      <c r="A195" s="85">
        <v>7</v>
      </c>
      <c r="B195" s="48"/>
      <c r="C195" s="78"/>
      <c r="D195" s="50"/>
      <c r="E195" s="50"/>
      <c r="F195" s="93"/>
      <c r="G195" s="91">
        <v>0</v>
      </c>
      <c r="H195" s="95"/>
      <c r="I195" s="91">
        <v>0</v>
      </c>
      <c r="J195" s="96"/>
      <c r="K195" s="91">
        <v>0</v>
      </c>
      <c r="L195" s="92"/>
      <c r="M195" s="117">
        <v>0</v>
      </c>
      <c r="N195" s="94">
        <v>0</v>
      </c>
      <c r="O195"/>
      <c r="P195" s="103">
        <v>0</v>
      </c>
      <c r="W195" s="45">
        <f t="shared" si="22"/>
        <v>0</v>
      </c>
      <c r="X195" s="46">
        <f t="shared" si="18"/>
        <v>0</v>
      </c>
      <c r="Y195" s="47">
        <f t="shared" si="23"/>
        <v>0</v>
      </c>
      <c r="Z195" s="46">
        <f t="shared" si="19"/>
        <v>0</v>
      </c>
      <c r="AA195" s="47">
        <f t="shared" si="24"/>
        <v>0</v>
      </c>
      <c r="AB195" s="46">
        <f t="shared" si="20"/>
        <v>0</v>
      </c>
      <c r="AC195" s="47">
        <f t="shared" si="25"/>
        <v>0</v>
      </c>
      <c r="AD195" s="46">
        <f t="shared" si="21"/>
        <v>0</v>
      </c>
      <c r="AE195" s="108">
        <f t="shared" si="26"/>
        <v>0</v>
      </c>
    </row>
    <row r="196" spans="1:31">
      <c r="A196" s="85">
        <v>8</v>
      </c>
      <c r="B196" s="48"/>
      <c r="C196" s="78"/>
      <c r="D196" s="50"/>
      <c r="E196" s="50"/>
      <c r="F196" s="93"/>
      <c r="G196" s="91">
        <v>0</v>
      </c>
      <c r="H196" s="95"/>
      <c r="I196" s="91">
        <v>0</v>
      </c>
      <c r="J196" s="96"/>
      <c r="K196" s="91">
        <v>0</v>
      </c>
      <c r="L196" s="92"/>
      <c r="M196" s="117">
        <v>0</v>
      </c>
      <c r="N196" s="94">
        <v>0</v>
      </c>
      <c r="O196"/>
      <c r="P196" s="103">
        <v>0</v>
      </c>
      <c r="W196" s="45">
        <f t="shared" si="22"/>
        <v>0</v>
      </c>
      <c r="X196" s="46">
        <f t="shared" ref="X196:X259" si="27">IF(W196&gt;0,VLOOKUP(W196,Стрельба,2),0)</f>
        <v>0</v>
      </c>
      <c r="Y196" s="47">
        <f t="shared" si="23"/>
        <v>0</v>
      </c>
      <c r="Z196" s="46">
        <f t="shared" ref="Z196:Z259" si="28">IF(Y196&gt;0,VLOOKUP(Y196,Подтягивание,2),0)</f>
        <v>0</v>
      </c>
      <c r="AA196" s="47">
        <f t="shared" si="24"/>
        <v>0</v>
      </c>
      <c r="AB196" s="46">
        <f t="shared" ref="AB196:AB259" si="29">IF(AA196&gt;0,VLOOKUP(AA196,Лыжи,2),0)</f>
        <v>0</v>
      </c>
      <c r="AC196" s="47">
        <f t="shared" si="25"/>
        <v>0</v>
      </c>
      <c r="AD196" s="46">
        <f t="shared" ref="AD196:AD259" si="30">IF(AC196&gt;0,VLOOKUP(AC196,_3000,2),0)</f>
        <v>0</v>
      </c>
      <c r="AE196" s="108">
        <f t="shared" si="26"/>
        <v>0</v>
      </c>
    </row>
    <row r="197" spans="1:31">
      <c r="A197" s="85">
        <v>9</v>
      </c>
      <c r="B197" s="48"/>
      <c r="C197" s="78"/>
      <c r="D197" s="50"/>
      <c r="E197" s="50"/>
      <c r="F197" s="93"/>
      <c r="G197" s="91">
        <v>0</v>
      </c>
      <c r="H197" s="95"/>
      <c r="I197" s="91">
        <v>0</v>
      </c>
      <c r="J197" s="96"/>
      <c r="K197" s="91">
        <v>0</v>
      </c>
      <c r="L197" s="92"/>
      <c r="M197" s="117">
        <v>0</v>
      </c>
      <c r="N197" s="94">
        <v>0</v>
      </c>
      <c r="O197"/>
      <c r="P197" s="103">
        <v>0</v>
      </c>
      <c r="W197" s="45">
        <f t="shared" ref="W197:W260" si="31">F197</f>
        <v>0</v>
      </c>
      <c r="X197" s="46">
        <f t="shared" si="27"/>
        <v>0</v>
      </c>
      <c r="Y197" s="47">
        <f t="shared" ref="Y197:Y260" si="32">H197</f>
        <v>0</v>
      </c>
      <c r="Z197" s="46">
        <f t="shared" si="28"/>
        <v>0</v>
      </c>
      <c r="AA197" s="47">
        <f t="shared" ref="AA197:AA260" si="33">J197</f>
        <v>0</v>
      </c>
      <c r="AB197" s="46">
        <f t="shared" si="29"/>
        <v>0</v>
      </c>
      <c r="AC197" s="47">
        <f t="shared" ref="AC197:AC260" si="34">L197</f>
        <v>0</v>
      </c>
      <c r="AD197" s="46">
        <f t="shared" si="30"/>
        <v>0</v>
      </c>
      <c r="AE197" s="108">
        <f t="shared" ref="AE197:AE260" si="35">X197+Z197+AB197+AD197</f>
        <v>0</v>
      </c>
    </row>
    <row r="198" spans="1:31">
      <c r="A198" s="85">
        <v>10</v>
      </c>
      <c r="B198" s="48"/>
      <c r="C198" s="78"/>
      <c r="D198" s="50"/>
      <c r="E198" s="50"/>
      <c r="F198" s="93"/>
      <c r="G198" s="91">
        <v>0</v>
      </c>
      <c r="H198" s="95"/>
      <c r="I198" s="91">
        <v>0</v>
      </c>
      <c r="J198" s="96"/>
      <c r="K198" s="91">
        <v>0</v>
      </c>
      <c r="L198" s="92"/>
      <c r="M198" s="117">
        <v>0</v>
      </c>
      <c r="N198" s="94">
        <v>0</v>
      </c>
      <c r="O198"/>
      <c r="P198" s="103">
        <v>0</v>
      </c>
      <c r="W198" s="45">
        <f t="shared" si="31"/>
        <v>0</v>
      </c>
      <c r="X198" s="46">
        <f t="shared" si="27"/>
        <v>0</v>
      </c>
      <c r="Y198" s="47">
        <f t="shared" si="32"/>
        <v>0</v>
      </c>
      <c r="Z198" s="46">
        <f t="shared" si="28"/>
        <v>0</v>
      </c>
      <c r="AA198" s="47">
        <f t="shared" si="33"/>
        <v>0</v>
      </c>
      <c r="AB198" s="46">
        <f t="shared" si="29"/>
        <v>0</v>
      </c>
      <c r="AC198" s="47">
        <f t="shared" si="34"/>
        <v>0</v>
      </c>
      <c r="AD198" s="46">
        <f t="shared" si="30"/>
        <v>0</v>
      </c>
      <c r="AE198" s="108">
        <f t="shared" si="35"/>
        <v>0</v>
      </c>
    </row>
    <row r="199" spans="1:31">
      <c r="A199" s="85">
        <v>11</v>
      </c>
      <c r="B199" s="48"/>
      <c r="C199" s="78"/>
      <c r="D199" s="50"/>
      <c r="E199" s="50"/>
      <c r="F199" s="93"/>
      <c r="G199" s="91">
        <v>0</v>
      </c>
      <c r="H199" s="95"/>
      <c r="I199" s="91">
        <v>0</v>
      </c>
      <c r="J199" s="96"/>
      <c r="K199" s="91">
        <v>0</v>
      </c>
      <c r="L199" s="92"/>
      <c r="M199" s="117">
        <v>0</v>
      </c>
      <c r="N199" s="94">
        <v>0</v>
      </c>
      <c r="O199"/>
      <c r="P199" s="103">
        <v>0</v>
      </c>
      <c r="W199" s="45">
        <f t="shared" si="31"/>
        <v>0</v>
      </c>
      <c r="X199" s="46">
        <f t="shared" si="27"/>
        <v>0</v>
      </c>
      <c r="Y199" s="47">
        <f t="shared" si="32"/>
        <v>0</v>
      </c>
      <c r="Z199" s="46">
        <f t="shared" si="28"/>
        <v>0</v>
      </c>
      <c r="AA199" s="47">
        <f t="shared" si="33"/>
        <v>0</v>
      </c>
      <c r="AB199" s="46">
        <f t="shared" si="29"/>
        <v>0</v>
      </c>
      <c r="AC199" s="47">
        <f t="shared" si="34"/>
        <v>0</v>
      </c>
      <c r="AD199" s="46">
        <f t="shared" si="30"/>
        <v>0</v>
      </c>
      <c r="AE199" s="108">
        <f t="shared" si="35"/>
        <v>0</v>
      </c>
    </row>
    <row r="200" spans="1:31">
      <c r="A200" s="85">
        <v>12</v>
      </c>
      <c r="B200" s="48"/>
      <c r="C200" s="78"/>
      <c r="D200" s="50"/>
      <c r="E200" s="50"/>
      <c r="F200" s="93"/>
      <c r="G200" s="91">
        <v>0</v>
      </c>
      <c r="H200" s="95"/>
      <c r="I200" s="91">
        <v>0</v>
      </c>
      <c r="J200" s="96"/>
      <c r="K200" s="91">
        <v>0</v>
      </c>
      <c r="L200" s="92"/>
      <c r="M200" s="117">
        <v>0</v>
      </c>
      <c r="N200" s="94">
        <v>0</v>
      </c>
      <c r="O200"/>
      <c r="P200" s="103">
        <v>0</v>
      </c>
      <c r="W200" s="45">
        <f t="shared" si="31"/>
        <v>0</v>
      </c>
      <c r="X200" s="46">
        <f t="shared" si="27"/>
        <v>0</v>
      </c>
      <c r="Y200" s="47">
        <f t="shared" si="32"/>
        <v>0</v>
      </c>
      <c r="Z200" s="46">
        <f t="shared" si="28"/>
        <v>0</v>
      </c>
      <c r="AA200" s="47">
        <f t="shared" si="33"/>
        <v>0</v>
      </c>
      <c r="AB200" s="46">
        <f t="shared" si="29"/>
        <v>0</v>
      </c>
      <c r="AC200" s="47">
        <f t="shared" si="34"/>
        <v>0</v>
      </c>
      <c r="AD200" s="46">
        <f t="shared" si="30"/>
        <v>0</v>
      </c>
      <c r="AE200" s="108">
        <f t="shared" si="35"/>
        <v>0</v>
      </c>
    </row>
    <row r="201" spans="1:31">
      <c r="A201" s="85">
        <v>13</v>
      </c>
      <c r="B201" s="48"/>
      <c r="C201" s="78"/>
      <c r="D201" s="50"/>
      <c r="E201" s="50"/>
      <c r="F201" s="93"/>
      <c r="G201" s="91">
        <v>0</v>
      </c>
      <c r="H201" s="95"/>
      <c r="I201" s="91">
        <v>0</v>
      </c>
      <c r="J201" s="96"/>
      <c r="K201" s="91">
        <v>0</v>
      </c>
      <c r="L201" s="92"/>
      <c r="M201" s="117">
        <v>0</v>
      </c>
      <c r="N201" s="94">
        <v>0</v>
      </c>
      <c r="O201"/>
      <c r="P201" s="103">
        <v>0</v>
      </c>
      <c r="W201" s="45">
        <f t="shared" si="31"/>
        <v>0</v>
      </c>
      <c r="X201" s="46">
        <f t="shared" si="27"/>
        <v>0</v>
      </c>
      <c r="Y201" s="47">
        <f t="shared" si="32"/>
        <v>0</v>
      </c>
      <c r="Z201" s="46">
        <f t="shared" si="28"/>
        <v>0</v>
      </c>
      <c r="AA201" s="47">
        <f t="shared" si="33"/>
        <v>0</v>
      </c>
      <c r="AB201" s="46">
        <f t="shared" si="29"/>
        <v>0</v>
      </c>
      <c r="AC201" s="47">
        <f t="shared" si="34"/>
        <v>0</v>
      </c>
      <c r="AD201" s="46">
        <f t="shared" si="30"/>
        <v>0</v>
      </c>
      <c r="AE201" s="108">
        <f t="shared" si="35"/>
        <v>0</v>
      </c>
    </row>
    <row r="202" spans="1:31">
      <c r="A202" s="85">
        <v>14</v>
      </c>
      <c r="B202" s="48"/>
      <c r="C202" s="78"/>
      <c r="D202" s="50"/>
      <c r="E202" s="50"/>
      <c r="F202" s="93"/>
      <c r="G202" s="91">
        <v>0</v>
      </c>
      <c r="H202" s="95"/>
      <c r="I202" s="91">
        <v>0</v>
      </c>
      <c r="J202" s="96"/>
      <c r="K202" s="91">
        <v>0</v>
      </c>
      <c r="L202" s="92"/>
      <c r="M202" s="117">
        <v>0</v>
      </c>
      <c r="N202" s="94">
        <v>0</v>
      </c>
      <c r="O202"/>
      <c r="P202" s="103">
        <v>0</v>
      </c>
      <c r="W202" s="45">
        <f t="shared" si="31"/>
        <v>0</v>
      </c>
      <c r="X202" s="46">
        <f t="shared" si="27"/>
        <v>0</v>
      </c>
      <c r="Y202" s="47">
        <f t="shared" si="32"/>
        <v>0</v>
      </c>
      <c r="Z202" s="46">
        <f t="shared" si="28"/>
        <v>0</v>
      </c>
      <c r="AA202" s="47">
        <f t="shared" si="33"/>
        <v>0</v>
      </c>
      <c r="AB202" s="46">
        <f t="shared" si="29"/>
        <v>0</v>
      </c>
      <c r="AC202" s="47">
        <f t="shared" si="34"/>
        <v>0</v>
      </c>
      <c r="AD202" s="46">
        <f t="shared" si="30"/>
        <v>0</v>
      </c>
      <c r="AE202" s="108">
        <f t="shared" si="35"/>
        <v>0</v>
      </c>
    </row>
    <row r="203" spans="1:31">
      <c r="A203" s="85">
        <v>149</v>
      </c>
      <c r="B203" s="48"/>
      <c r="C203" s="78"/>
      <c r="D203" s="50"/>
      <c r="E203" s="50"/>
      <c r="F203" s="93"/>
      <c r="G203" s="91">
        <v>0</v>
      </c>
      <c r="H203" s="95"/>
      <c r="I203" s="91">
        <v>0</v>
      </c>
      <c r="J203" s="96"/>
      <c r="K203" s="91">
        <v>0</v>
      </c>
      <c r="L203" s="92"/>
      <c r="M203" s="117">
        <v>0</v>
      </c>
      <c r="N203" s="94">
        <v>0</v>
      </c>
      <c r="O203"/>
      <c r="P203" s="103">
        <v>0</v>
      </c>
      <c r="W203" s="45">
        <f t="shared" si="31"/>
        <v>0</v>
      </c>
      <c r="X203" s="46">
        <f t="shared" si="27"/>
        <v>0</v>
      </c>
      <c r="Y203" s="47">
        <f t="shared" si="32"/>
        <v>0</v>
      </c>
      <c r="Z203" s="46">
        <f t="shared" si="28"/>
        <v>0</v>
      </c>
      <c r="AA203" s="47">
        <f t="shared" si="33"/>
        <v>0</v>
      </c>
      <c r="AB203" s="46">
        <f t="shared" si="29"/>
        <v>0</v>
      </c>
      <c r="AC203" s="47">
        <f t="shared" si="34"/>
        <v>0</v>
      </c>
      <c r="AD203" s="46">
        <f t="shared" si="30"/>
        <v>0</v>
      </c>
      <c r="AE203" s="108">
        <f t="shared" si="35"/>
        <v>0</v>
      </c>
    </row>
    <row r="204" spans="1:31">
      <c r="A204" s="85">
        <v>149</v>
      </c>
      <c r="B204" s="48"/>
      <c r="C204" s="78"/>
      <c r="D204" s="50"/>
      <c r="E204" s="50"/>
      <c r="F204" s="93"/>
      <c r="G204" s="91">
        <v>0</v>
      </c>
      <c r="H204" s="95"/>
      <c r="I204" s="91">
        <v>0</v>
      </c>
      <c r="J204" s="96"/>
      <c r="K204" s="91">
        <v>0</v>
      </c>
      <c r="L204" s="92"/>
      <c r="M204" s="117">
        <v>0</v>
      </c>
      <c r="N204" s="94">
        <v>0</v>
      </c>
      <c r="O204"/>
      <c r="P204" s="103">
        <v>0</v>
      </c>
      <c r="W204" s="45">
        <f t="shared" si="31"/>
        <v>0</v>
      </c>
      <c r="X204" s="46">
        <f t="shared" si="27"/>
        <v>0</v>
      </c>
      <c r="Y204" s="47">
        <f t="shared" si="32"/>
        <v>0</v>
      </c>
      <c r="Z204" s="46">
        <f t="shared" si="28"/>
        <v>0</v>
      </c>
      <c r="AA204" s="47">
        <f t="shared" si="33"/>
        <v>0</v>
      </c>
      <c r="AB204" s="46">
        <f t="shared" si="29"/>
        <v>0</v>
      </c>
      <c r="AC204" s="47">
        <f t="shared" si="34"/>
        <v>0</v>
      </c>
      <c r="AD204" s="46">
        <f t="shared" si="30"/>
        <v>0</v>
      </c>
      <c r="AE204" s="108">
        <f t="shared" si="35"/>
        <v>0</v>
      </c>
    </row>
    <row r="205" spans="1:31">
      <c r="A205" s="85">
        <v>149</v>
      </c>
      <c r="B205" s="48"/>
      <c r="C205" s="78"/>
      <c r="D205" s="50"/>
      <c r="E205" s="50"/>
      <c r="F205" s="93"/>
      <c r="G205" s="91">
        <v>0</v>
      </c>
      <c r="H205" s="95"/>
      <c r="I205" s="91">
        <v>0</v>
      </c>
      <c r="J205" s="96"/>
      <c r="K205" s="91">
        <v>0</v>
      </c>
      <c r="L205" s="92"/>
      <c r="M205" s="117">
        <v>0</v>
      </c>
      <c r="N205" s="94">
        <v>0</v>
      </c>
      <c r="O205"/>
      <c r="P205" s="103">
        <v>0</v>
      </c>
      <c r="W205" s="45">
        <f t="shared" si="31"/>
        <v>0</v>
      </c>
      <c r="X205" s="46">
        <f t="shared" si="27"/>
        <v>0</v>
      </c>
      <c r="Y205" s="47">
        <f t="shared" si="32"/>
        <v>0</v>
      </c>
      <c r="Z205" s="46">
        <f t="shared" si="28"/>
        <v>0</v>
      </c>
      <c r="AA205" s="47">
        <f t="shared" si="33"/>
        <v>0</v>
      </c>
      <c r="AB205" s="46">
        <f t="shared" si="29"/>
        <v>0</v>
      </c>
      <c r="AC205" s="47">
        <f t="shared" si="34"/>
        <v>0</v>
      </c>
      <c r="AD205" s="46">
        <f t="shared" si="30"/>
        <v>0</v>
      </c>
      <c r="AE205" s="108">
        <f t="shared" si="35"/>
        <v>0</v>
      </c>
    </row>
    <row r="206" spans="1:31">
      <c r="A206" s="85">
        <v>149</v>
      </c>
      <c r="B206" s="48"/>
      <c r="C206" s="78"/>
      <c r="D206" s="50"/>
      <c r="E206" s="50"/>
      <c r="F206" s="93"/>
      <c r="G206" s="91">
        <v>0</v>
      </c>
      <c r="H206" s="95"/>
      <c r="I206" s="91">
        <v>0</v>
      </c>
      <c r="J206" s="96"/>
      <c r="K206" s="91">
        <v>0</v>
      </c>
      <c r="L206" s="92"/>
      <c r="M206" s="117">
        <v>0</v>
      </c>
      <c r="N206" s="94">
        <v>0</v>
      </c>
      <c r="O206"/>
      <c r="P206" s="103">
        <v>0</v>
      </c>
      <c r="W206" s="45">
        <f t="shared" si="31"/>
        <v>0</v>
      </c>
      <c r="X206" s="46">
        <f t="shared" si="27"/>
        <v>0</v>
      </c>
      <c r="Y206" s="47">
        <f t="shared" si="32"/>
        <v>0</v>
      </c>
      <c r="Z206" s="46">
        <f t="shared" si="28"/>
        <v>0</v>
      </c>
      <c r="AA206" s="47">
        <f t="shared" si="33"/>
        <v>0</v>
      </c>
      <c r="AB206" s="46">
        <f t="shared" si="29"/>
        <v>0</v>
      </c>
      <c r="AC206" s="47">
        <f t="shared" si="34"/>
        <v>0</v>
      </c>
      <c r="AD206" s="46">
        <f t="shared" si="30"/>
        <v>0</v>
      </c>
      <c r="AE206" s="108">
        <f t="shared" si="35"/>
        <v>0</v>
      </c>
    </row>
    <row r="207" spans="1:31">
      <c r="A207" s="85">
        <v>149</v>
      </c>
      <c r="B207" s="48"/>
      <c r="C207" s="78"/>
      <c r="D207" s="50"/>
      <c r="E207" s="50"/>
      <c r="F207" s="93"/>
      <c r="G207" s="91">
        <v>0</v>
      </c>
      <c r="H207" s="95"/>
      <c r="I207" s="91">
        <v>0</v>
      </c>
      <c r="J207" s="96"/>
      <c r="K207" s="91">
        <v>0</v>
      </c>
      <c r="L207" s="92"/>
      <c r="M207" s="117">
        <v>0</v>
      </c>
      <c r="N207" s="94">
        <v>0</v>
      </c>
      <c r="O207"/>
      <c r="P207" s="103">
        <v>0</v>
      </c>
      <c r="W207" s="45">
        <f t="shared" si="31"/>
        <v>0</v>
      </c>
      <c r="X207" s="46">
        <f t="shared" si="27"/>
        <v>0</v>
      </c>
      <c r="Y207" s="47">
        <f t="shared" si="32"/>
        <v>0</v>
      </c>
      <c r="Z207" s="46">
        <f t="shared" si="28"/>
        <v>0</v>
      </c>
      <c r="AA207" s="47">
        <f t="shared" si="33"/>
        <v>0</v>
      </c>
      <c r="AB207" s="46">
        <f t="shared" si="29"/>
        <v>0</v>
      </c>
      <c r="AC207" s="47">
        <f t="shared" si="34"/>
        <v>0</v>
      </c>
      <c r="AD207" s="46">
        <f t="shared" si="30"/>
        <v>0</v>
      </c>
      <c r="AE207" s="108">
        <f t="shared" si="35"/>
        <v>0</v>
      </c>
    </row>
    <row r="208" spans="1:31">
      <c r="A208" s="85">
        <v>149</v>
      </c>
      <c r="B208" s="48"/>
      <c r="C208" s="78"/>
      <c r="D208" s="50"/>
      <c r="E208" s="50"/>
      <c r="F208" s="93"/>
      <c r="G208" s="91">
        <v>0</v>
      </c>
      <c r="H208" s="95"/>
      <c r="I208" s="91">
        <v>0</v>
      </c>
      <c r="J208" s="96"/>
      <c r="K208" s="91">
        <v>0</v>
      </c>
      <c r="L208" s="92"/>
      <c r="M208" s="117">
        <v>0</v>
      </c>
      <c r="N208" s="94">
        <v>0</v>
      </c>
      <c r="O208"/>
      <c r="P208" s="103">
        <v>0</v>
      </c>
      <c r="W208" s="45">
        <f t="shared" si="31"/>
        <v>0</v>
      </c>
      <c r="X208" s="46">
        <f t="shared" si="27"/>
        <v>0</v>
      </c>
      <c r="Y208" s="47">
        <f t="shared" si="32"/>
        <v>0</v>
      </c>
      <c r="Z208" s="46">
        <f t="shared" si="28"/>
        <v>0</v>
      </c>
      <c r="AA208" s="47">
        <f t="shared" si="33"/>
        <v>0</v>
      </c>
      <c r="AB208" s="46">
        <f t="shared" si="29"/>
        <v>0</v>
      </c>
      <c r="AC208" s="47">
        <f t="shared" si="34"/>
        <v>0</v>
      </c>
      <c r="AD208" s="46">
        <f t="shared" si="30"/>
        <v>0</v>
      </c>
      <c r="AE208" s="108">
        <f t="shared" si="35"/>
        <v>0</v>
      </c>
    </row>
    <row r="209" spans="1:31">
      <c r="A209" s="85">
        <v>149</v>
      </c>
      <c r="B209" s="48"/>
      <c r="C209" s="78"/>
      <c r="D209" s="50"/>
      <c r="E209" s="50"/>
      <c r="F209" s="93"/>
      <c r="G209" s="91">
        <v>0</v>
      </c>
      <c r="H209" s="95"/>
      <c r="I209" s="91">
        <v>0</v>
      </c>
      <c r="J209" s="96"/>
      <c r="K209" s="91">
        <v>0</v>
      </c>
      <c r="L209" s="92"/>
      <c r="M209" s="117">
        <v>0</v>
      </c>
      <c r="N209" s="94">
        <v>0</v>
      </c>
      <c r="O209"/>
      <c r="P209" s="103">
        <v>0</v>
      </c>
      <c r="W209" s="45">
        <f t="shared" si="31"/>
        <v>0</v>
      </c>
      <c r="X209" s="46">
        <f t="shared" si="27"/>
        <v>0</v>
      </c>
      <c r="Y209" s="47">
        <f t="shared" si="32"/>
        <v>0</v>
      </c>
      <c r="Z209" s="46">
        <f t="shared" si="28"/>
        <v>0</v>
      </c>
      <c r="AA209" s="47">
        <f t="shared" si="33"/>
        <v>0</v>
      </c>
      <c r="AB209" s="46">
        <f t="shared" si="29"/>
        <v>0</v>
      </c>
      <c r="AC209" s="47">
        <f t="shared" si="34"/>
        <v>0</v>
      </c>
      <c r="AD209" s="46">
        <f t="shared" si="30"/>
        <v>0</v>
      </c>
      <c r="AE209" s="108">
        <f t="shared" si="35"/>
        <v>0</v>
      </c>
    </row>
    <row r="210" spans="1:31">
      <c r="A210" s="85">
        <v>149</v>
      </c>
      <c r="B210" s="48"/>
      <c r="C210" s="78"/>
      <c r="D210" s="50"/>
      <c r="E210" s="50"/>
      <c r="F210" s="93"/>
      <c r="G210" s="91">
        <v>0</v>
      </c>
      <c r="H210" s="95"/>
      <c r="I210" s="91">
        <v>0</v>
      </c>
      <c r="J210" s="96"/>
      <c r="K210" s="91">
        <v>0</v>
      </c>
      <c r="L210" s="92"/>
      <c r="M210" s="117">
        <v>0</v>
      </c>
      <c r="N210" s="94">
        <v>0</v>
      </c>
      <c r="O210"/>
      <c r="P210" s="103">
        <v>0</v>
      </c>
      <c r="W210" s="45">
        <f t="shared" si="31"/>
        <v>0</v>
      </c>
      <c r="X210" s="46">
        <f t="shared" si="27"/>
        <v>0</v>
      </c>
      <c r="Y210" s="47">
        <f t="shared" si="32"/>
        <v>0</v>
      </c>
      <c r="Z210" s="46">
        <f t="shared" si="28"/>
        <v>0</v>
      </c>
      <c r="AA210" s="47">
        <f t="shared" si="33"/>
        <v>0</v>
      </c>
      <c r="AB210" s="46">
        <f t="shared" si="29"/>
        <v>0</v>
      </c>
      <c r="AC210" s="47">
        <f t="shared" si="34"/>
        <v>0</v>
      </c>
      <c r="AD210" s="46">
        <f t="shared" si="30"/>
        <v>0</v>
      </c>
      <c r="AE210" s="108">
        <f t="shared" si="35"/>
        <v>0</v>
      </c>
    </row>
    <row r="211" spans="1:31">
      <c r="A211" s="85">
        <v>149</v>
      </c>
      <c r="B211" s="48"/>
      <c r="C211" s="78"/>
      <c r="D211" s="50"/>
      <c r="E211" s="50"/>
      <c r="F211" s="93"/>
      <c r="G211" s="91">
        <v>0</v>
      </c>
      <c r="H211" s="95"/>
      <c r="I211" s="91">
        <v>0</v>
      </c>
      <c r="J211" s="96"/>
      <c r="K211" s="91">
        <v>0</v>
      </c>
      <c r="L211" s="92"/>
      <c r="M211" s="117">
        <v>0</v>
      </c>
      <c r="N211" s="94">
        <v>0</v>
      </c>
      <c r="O211"/>
      <c r="P211" s="103">
        <v>0</v>
      </c>
      <c r="W211" s="45">
        <f t="shared" si="31"/>
        <v>0</v>
      </c>
      <c r="X211" s="46">
        <f t="shared" si="27"/>
        <v>0</v>
      </c>
      <c r="Y211" s="47">
        <f t="shared" si="32"/>
        <v>0</v>
      </c>
      <c r="Z211" s="46">
        <f t="shared" si="28"/>
        <v>0</v>
      </c>
      <c r="AA211" s="47">
        <f t="shared" si="33"/>
        <v>0</v>
      </c>
      <c r="AB211" s="46">
        <f t="shared" si="29"/>
        <v>0</v>
      </c>
      <c r="AC211" s="47">
        <f t="shared" si="34"/>
        <v>0</v>
      </c>
      <c r="AD211" s="46">
        <f t="shared" si="30"/>
        <v>0</v>
      </c>
      <c r="AE211" s="108">
        <f t="shared" si="35"/>
        <v>0</v>
      </c>
    </row>
    <row r="212" spans="1:31">
      <c r="A212" s="85">
        <v>149</v>
      </c>
      <c r="B212" s="48"/>
      <c r="C212" s="78"/>
      <c r="D212" s="50"/>
      <c r="E212" s="50"/>
      <c r="F212" s="93"/>
      <c r="G212" s="91">
        <v>0</v>
      </c>
      <c r="H212" s="95"/>
      <c r="I212" s="91">
        <v>0</v>
      </c>
      <c r="J212" s="96"/>
      <c r="K212" s="91">
        <v>0</v>
      </c>
      <c r="L212" s="92"/>
      <c r="M212" s="117">
        <v>0</v>
      </c>
      <c r="N212" s="94">
        <v>0</v>
      </c>
      <c r="O212"/>
      <c r="P212" s="103">
        <v>0</v>
      </c>
      <c r="W212" s="45">
        <f t="shared" si="31"/>
        <v>0</v>
      </c>
      <c r="X212" s="46">
        <f t="shared" si="27"/>
        <v>0</v>
      </c>
      <c r="Y212" s="47">
        <f t="shared" si="32"/>
        <v>0</v>
      </c>
      <c r="Z212" s="46">
        <f t="shared" si="28"/>
        <v>0</v>
      </c>
      <c r="AA212" s="47">
        <f t="shared" si="33"/>
        <v>0</v>
      </c>
      <c r="AB212" s="46">
        <f t="shared" si="29"/>
        <v>0</v>
      </c>
      <c r="AC212" s="47">
        <f t="shared" si="34"/>
        <v>0</v>
      </c>
      <c r="AD212" s="46">
        <f t="shared" si="30"/>
        <v>0</v>
      </c>
      <c r="AE212" s="108">
        <f t="shared" si="35"/>
        <v>0</v>
      </c>
    </row>
    <row r="213" spans="1:31">
      <c r="A213" s="85">
        <v>149</v>
      </c>
      <c r="B213" s="48"/>
      <c r="C213" s="78"/>
      <c r="D213" s="50"/>
      <c r="E213" s="50"/>
      <c r="F213" s="93"/>
      <c r="G213" s="91">
        <v>0</v>
      </c>
      <c r="H213" s="95"/>
      <c r="I213" s="91">
        <v>0</v>
      </c>
      <c r="J213" s="96"/>
      <c r="K213" s="91">
        <v>0</v>
      </c>
      <c r="L213" s="92"/>
      <c r="M213" s="117">
        <v>0</v>
      </c>
      <c r="N213" s="94">
        <v>0</v>
      </c>
      <c r="O213"/>
      <c r="P213" s="103">
        <v>0</v>
      </c>
      <c r="W213" s="45">
        <f t="shared" si="31"/>
        <v>0</v>
      </c>
      <c r="X213" s="46">
        <f t="shared" si="27"/>
        <v>0</v>
      </c>
      <c r="Y213" s="47">
        <f t="shared" si="32"/>
        <v>0</v>
      </c>
      <c r="Z213" s="46">
        <f t="shared" si="28"/>
        <v>0</v>
      </c>
      <c r="AA213" s="47">
        <f t="shared" si="33"/>
        <v>0</v>
      </c>
      <c r="AB213" s="46">
        <f t="shared" si="29"/>
        <v>0</v>
      </c>
      <c r="AC213" s="47">
        <f t="shared" si="34"/>
        <v>0</v>
      </c>
      <c r="AD213" s="46">
        <f t="shared" si="30"/>
        <v>0</v>
      </c>
      <c r="AE213" s="108">
        <f t="shared" si="35"/>
        <v>0</v>
      </c>
    </row>
    <row r="214" spans="1:31">
      <c r="A214" s="85">
        <v>149</v>
      </c>
      <c r="B214" s="48"/>
      <c r="C214" s="78"/>
      <c r="D214" s="50"/>
      <c r="E214" s="50"/>
      <c r="F214" s="93"/>
      <c r="G214" s="91">
        <v>0</v>
      </c>
      <c r="H214" s="95"/>
      <c r="I214" s="91">
        <v>0</v>
      </c>
      <c r="J214" s="96"/>
      <c r="K214" s="91">
        <v>0</v>
      </c>
      <c r="L214" s="92"/>
      <c r="M214" s="117">
        <v>0</v>
      </c>
      <c r="N214" s="94">
        <v>0</v>
      </c>
      <c r="O214"/>
      <c r="P214" s="103">
        <v>0</v>
      </c>
      <c r="W214" s="45">
        <f t="shared" si="31"/>
        <v>0</v>
      </c>
      <c r="X214" s="46">
        <f t="shared" si="27"/>
        <v>0</v>
      </c>
      <c r="Y214" s="47">
        <f t="shared" si="32"/>
        <v>0</v>
      </c>
      <c r="Z214" s="46">
        <f t="shared" si="28"/>
        <v>0</v>
      </c>
      <c r="AA214" s="47">
        <f t="shared" si="33"/>
        <v>0</v>
      </c>
      <c r="AB214" s="46">
        <f t="shared" si="29"/>
        <v>0</v>
      </c>
      <c r="AC214" s="47">
        <f t="shared" si="34"/>
        <v>0</v>
      </c>
      <c r="AD214" s="46">
        <f t="shared" si="30"/>
        <v>0</v>
      </c>
      <c r="AE214" s="108">
        <f t="shared" si="35"/>
        <v>0</v>
      </c>
    </row>
    <row r="215" spans="1:31">
      <c r="A215" s="85">
        <v>149</v>
      </c>
      <c r="B215" s="48"/>
      <c r="C215" s="78"/>
      <c r="D215" s="50"/>
      <c r="E215" s="50"/>
      <c r="F215" s="93"/>
      <c r="G215" s="91">
        <v>0</v>
      </c>
      <c r="H215" s="95"/>
      <c r="I215" s="91">
        <v>0</v>
      </c>
      <c r="J215" s="96"/>
      <c r="K215" s="91">
        <v>0</v>
      </c>
      <c r="L215" s="92"/>
      <c r="M215" s="117">
        <v>0</v>
      </c>
      <c r="N215" s="94">
        <v>0</v>
      </c>
      <c r="O215"/>
      <c r="P215" s="103">
        <v>0</v>
      </c>
      <c r="W215" s="45">
        <f t="shared" si="31"/>
        <v>0</v>
      </c>
      <c r="X215" s="46">
        <f t="shared" si="27"/>
        <v>0</v>
      </c>
      <c r="Y215" s="47">
        <f t="shared" si="32"/>
        <v>0</v>
      </c>
      <c r="Z215" s="46">
        <f t="shared" si="28"/>
        <v>0</v>
      </c>
      <c r="AA215" s="47">
        <f t="shared" si="33"/>
        <v>0</v>
      </c>
      <c r="AB215" s="46">
        <f t="shared" si="29"/>
        <v>0</v>
      </c>
      <c r="AC215" s="47">
        <f t="shared" si="34"/>
        <v>0</v>
      </c>
      <c r="AD215" s="46">
        <f t="shared" si="30"/>
        <v>0</v>
      </c>
      <c r="AE215" s="108">
        <f t="shared" si="35"/>
        <v>0</v>
      </c>
    </row>
    <row r="216" spans="1:31">
      <c r="A216" s="85">
        <v>149</v>
      </c>
      <c r="B216" s="48"/>
      <c r="C216" s="78"/>
      <c r="D216" s="50"/>
      <c r="E216" s="50"/>
      <c r="F216" s="93"/>
      <c r="G216" s="91">
        <v>0</v>
      </c>
      <c r="H216" s="95"/>
      <c r="I216" s="91">
        <v>0</v>
      </c>
      <c r="J216" s="96"/>
      <c r="K216" s="91">
        <v>0</v>
      </c>
      <c r="L216" s="92"/>
      <c r="M216" s="117">
        <v>0</v>
      </c>
      <c r="N216" s="94">
        <v>0</v>
      </c>
      <c r="O216"/>
      <c r="P216" s="103">
        <v>0</v>
      </c>
      <c r="W216" s="45">
        <f t="shared" si="31"/>
        <v>0</v>
      </c>
      <c r="X216" s="46">
        <f t="shared" si="27"/>
        <v>0</v>
      </c>
      <c r="Y216" s="47">
        <f t="shared" si="32"/>
        <v>0</v>
      </c>
      <c r="Z216" s="46">
        <f t="shared" si="28"/>
        <v>0</v>
      </c>
      <c r="AA216" s="47">
        <f t="shared" si="33"/>
        <v>0</v>
      </c>
      <c r="AB216" s="46">
        <f t="shared" si="29"/>
        <v>0</v>
      </c>
      <c r="AC216" s="47">
        <f t="shared" si="34"/>
        <v>0</v>
      </c>
      <c r="AD216" s="46">
        <f t="shared" si="30"/>
        <v>0</v>
      </c>
      <c r="AE216" s="108">
        <f t="shared" si="35"/>
        <v>0</v>
      </c>
    </row>
    <row r="217" spans="1:31">
      <c r="A217" s="85">
        <v>149</v>
      </c>
      <c r="B217" s="48"/>
      <c r="C217" s="78"/>
      <c r="D217" s="50"/>
      <c r="E217" s="50"/>
      <c r="F217" s="93"/>
      <c r="G217" s="91">
        <v>0</v>
      </c>
      <c r="H217" s="95"/>
      <c r="I217" s="91">
        <v>0</v>
      </c>
      <c r="J217" s="96"/>
      <c r="K217" s="91">
        <v>0</v>
      </c>
      <c r="L217" s="92"/>
      <c r="M217" s="117">
        <v>0</v>
      </c>
      <c r="N217" s="94">
        <v>0</v>
      </c>
      <c r="O217"/>
      <c r="P217" s="103">
        <v>0</v>
      </c>
      <c r="W217" s="45">
        <f t="shared" si="31"/>
        <v>0</v>
      </c>
      <c r="X217" s="46">
        <f t="shared" si="27"/>
        <v>0</v>
      </c>
      <c r="Y217" s="47">
        <f t="shared" si="32"/>
        <v>0</v>
      </c>
      <c r="Z217" s="46">
        <f t="shared" si="28"/>
        <v>0</v>
      </c>
      <c r="AA217" s="47">
        <f t="shared" si="33"/>
        <v>0</v>
      </c>
      <c r="AB217" s="46">
        <f t="shared" si="29"/>
        <v>0</v>
      </c>
      <c r="AC217" s="47">
        <f t="shared" si="34"/>
        <v>0</v>
      </c>
      <c r="AD217" s="46">
        <f t="shared" si="30"/>
        <v>0</v>
      </c>
      <c r="AE217" s="108">
        <f t="shared" si="35"/>
        <v>0</v>
      </c>
    </row>
    <row r="218" spans="1:31">
      <c r="A218" s="85">
        <v>149</v>
      </c>
      <c r="B218" s="48"/>
      <c r="C218" s="78"/>
      <c r="D218" s="50"/>
      <c r="E218" s="50"/>
      <c r="F218" s="93"/>
      <c r="G218" s="91">
        <v>0</v>
      </c>
      <c r="H218" s="95"/>
      <c r="I218" s="91">
        <v>0</v>
      </c>
      <c r="J218" s="96"/>
      <c r="K218" s="91">
        <v>0</v>
      </c>
      <c r="L218" s="92"/>
      <c r="M218" s="117">
        <v>0</v>
      </c>
      <c r="N218" s="94">
        <v>0</v>
      </c>
      <c r="O218"/>
      <c r="P218" s="103">
        <v>0</v>
      </c>
      <c r="W218" s="45">
        <f t="shared" si="31"/>
        <v>0</v>
      </c>
      <c r="X218" s="46">
        <f t="shared" si="27"/>
        <v>0</v>
      </c>
      <c r="Y218" s="47">
        <f t="shared" si="32"/>
        <v>0</v>
      </c>
      <c r="Z218" s="46">
        <f t="shared" si="28"/>
        <v>0</v>
      </c>
      <c r="AA218" s="47">
        <f t="shared" si="33"/>
        <v>0</v>
      </c>
      <c r="AB218" s="46">
        <f t="shared" si="29"/>
        <v>0</v>
      </c>
      <c r="AC218" s="47">
        <f t="shared" si="34"/>
        <v>0</v>
      </c>
      <c r="AD218" s="46">
        <f t="shared" si="30"/>
        <v>0</v>
      </c>
      <c r="AE218" s="108">
        <f t="shared" si="35"/>
        <v>0</v>
      </c>
    </row>
    <row r="219" spans="1:31">
      <c r="A219" s="85">
        <v>149</v>
      </c>
      <c r="B219" s="48"/>
      <c r="C219" s="78"/>
      <c r="D219" s="50"/>
      <c r="E219" s="50"/>
      <c r="F219" s="93"/>
      <c r="G219" s="91">
        <v>0</v>
      </c>
      <c r="H219" s="95"/>
      <c r="I219" s="91">
        <v>0</v>
      </c>
      <c r="J219" s="96"/>
      <c r="K219" s="91">
        <v>0</v>
      </c>
      <c r="L219" s="92"/>
      <c r="M219" s="117">
        <v>0</v>
      </c>
      <c r="N219" s="94">
        <v>0</v>
      </c>
      <c r="O219"/>
      <c r="P219" s="103">
        <v>0</v>
      </c>
      <c r="W219" s="45">
        <f t="shared" si="31"/>
        <v>0</v>
      </c>
      <c r="X219" s="46">
        <f t="shared" si="27"/>
        <v>0</v>
      </c>
      <c r="Y219" s="47">
        <f t="shared" si="32"/>
        <v>0</v>
      </c>
      <c r="Z219" s="46">
        <f t="shared" si="28"/>
        <v>0</v>
      </c>
      <c r="AA219" s="47">
        <f t="shared" si="33"/>
        <v>0</v>
      </c>
      <c r="AB219" s="46">
        <f t="shared" si="29"/>
        <v>0</v>
      </c>
      <c r="AC219" s="47">
        <f t="shared" si="34"/>
        <v>0</v>
      </c>
      <c r="AD219" s="46">
        <f t="shared" si="30"/>
        <v>0</v>
      </c>
      <c r="AE219" s="108">
        <f t="shared" si="35"/>
        <v>0</v>
      </c>
    </row>
    <row r="220" spans="1:31">
      <c r="A220" s="85">
        <v>149</v>
      </c>
      <c r="B220" s="48"/>
      <c r="C220" s="78"/>
      <c r="D220" s="50"/>
      <c r="E220" s="50"/>
      <c r="F220" s="93"/>
      <c r="G220" s="91">
        <v>0</v>
      </c>
      <c r="H220" s="95"/>
      <c r="I220" s="91">
        <v>0</v>
      </c>
      <c r="J220" s="96"/>
      <c r="K220" s="91">
        <v>0</v>
      </c>
      <c r="L220" s="92"/>
      <c r="M220" s="117">
        <v>0</v>
      </c>
      <c r="N220" s="94">
        <v>0</v>
      </c>
      <c r="O220"/>
      <c r="P220" s="103">
        <v>0</v>
      </c>
      <c r="W220" s="45">
        <f t="shared" si="31"/>
        <v>0</v>
      </c>
      <c r="X220" s="46">
        <f t="shared" si="27"/>
        <v>0</v>
      </c>
      <c r="Y220" s="47">
        <f t="shared" si="32"/>
        <v>0</v>
      </c>
      <c r="Z220" s="46">
        <f t="shared" si="28"/>
        <v>0</v>
      </c>
      <c r="AA220" s="47">
        <f t="shared" si="33"/>
        <v>0</v>
      </c>
      <c r="AB220" s="46">
        <f t="shared" si="29"/>
        <v>0</v>
      </c>
      <c r="AC220" s="47">
        <f t="shared" si="34"/>
        <v>0</v>
      </c>
      <c r="AD220" s="46">
        <f t="shared" si="30"/>
        <v>0</v>
      </c>
      <c r="AE220" s="108">
        <f t="shared" si="35"/>
        <v>0</v>
      </c>
    </row>
    <row r="221" spans="1:31">
      <c r="A221" s="85">
        <v>149</v>
      </c>
      <c r="B221" s="48"/>
      <c r="C221" s="78"/>
      <c r="D221" s="50"/>
      <c r="E221" s="50"/>
      <c r="F221" s="93"/>
      <c r="G221" s="91">
        <v>0</v>
      </c>
      <c r="H221" s="95"/>
      <c r="I221" s="91">
        <v>0</v>
      </c>
      <c r="J221" s="96"/>
      <c r="K221" s="91">
        <v>0</v>
      </c>
      <c r="L221" s="92"/>
      <c r="M221" s="117">
        <v>0</v>
      </c>
      <c r="N221" s="94">
        <v>0</v>
      </c>
      <c r="O221"/>
      <c r="P221" s="103">
        <v>0</v>
      </c>
      <c r="W221" s="45">
        <f t="shared" si="31"/>
        <v>0</v>
      </c>
      <c r="X221" s="46">
        <f t="shared" si="27"/>
        <v>0</v>
      </c>
      <c r="Y221" s="47">
        <f t="shared" si="32"/>
        <v>0</v>
      </c>
      <c r="Z221" s="46">
        <f t="shared" si="28"/>
        <v>0</v>
      </c>
      <c r="AA221" s="47">
        <f t="shared" si="33"/>
        <v>0</v>
      </c>
      <c r="AB221" s="46">
        <f t="shared" si="29"/>
        <v>0</v>
      </c>
      <c r="AC221" s="47">
        <f t="shared" si="34"/>
        <v>0</v>
      </c>
      <c r="AD221" s="46">
        <f t="shared" si="30"/>
        <v>0</v>
      </c>
      <c r="AE221" s="108">
        <f t="shared" si="35"/>
        <v>0</v>
      </c>
    </row>
    <row r="222" spans="1:31">
      <c r="A222" s="85">
        <v>149</v>
      </c>
      <c r="B222" s="48"/>
      <c r="C222" s="78"/>
      <c r="D222" s="50"/>
      <c r="E222" s="50"/>
      <c r="F222" s="93"/>
      <c r="G222" s="91">
        <v>0</v>
      </c>
      <c r="H222" s="95"/>
      <c r="I222" s="91">
        <v>0</v>
      </c>
      <c r="J222" s="96"/>
      <c r="K222" s="91">
        <v>0</v>
      </c>
      <c r="L222" s="92"/>
      <c r="M222" s="117">
        <v>0</v>
      </c>
      <c r="N222" s="94">
        <v>0</v>
      </c>
      <c r="O222"/>
      <c r="P222" s="103">
        <v>0</v>
      </c>
      <c r="W222" s="45">
        <f t="shared" si="31"/>
        <v>0</v>
      </c>
      <c r="X222" s="46">
        <f t="shared" si="27"/>
        <v>0</v>
      </c>
      <c r="Y222" s="47">
        <f t="shared" si="32"/>
        <v>0</v>
      </c>
      <c r="Z222" s="46">
        <f t="shared" si="28"/>
        <v>0</v>
      </c>
      <c r="AA222" s="47">
        <f t="shared" si="33"/>
        <v>0</v>
      </c>
      <c r="AB222" s="46">
        <f t="shared" si="29"/>
        <v>0</v>
      </c>
      <c r="AC222" s="47">
        <f t="shared" si="34"/>
        <v>0</v>
      </c>
      <c r="AD222" s="46">
        <f t="shared" si="30"/>
        <v>0</v>
      </c>
      <c r="AE222" s="108">
        <f t="shared" si="35"/>
        <v>0</v>
      </c>
    </row>
    <row r="223" spans="1:31">
      <c r="A223" s="85">
        <v>149</v>
      </c>
      <c r="B223" s="48"/>
      <c r="C223" s="78"/>
      <c r="D223" s="50"/>
      <c r="E223" s="50"/>
      <c r="F223" s="93"/>
      <c r="G223" s="91">
        <v>0</v>
      </c>
      <c r="H223" s="95"/>
      <c r="I223" s="91">
        <v>0</v>
      </c>
      <c r="J223" s="96"/>
      <c r="K223" s="91">
        <v>0</v>
      </c>
      <c r="L223" s="92"/>
      <c r="M223" s="117">
        <v>0</v>
      </c>
      <c r="N223" s="94">
        <v>0</v>
      </c>
      <c r="O223"/>
      <c r="P223" s="103">
        <v>0</v>
      </c>
      <c r="W223" s="45">
        <f t="shared" si="31"/>
        <v>0</v>
      </c>
      <c r="X223" s="46">
        <f t="shared" si="27"/>
        <v>0</v>
      </c>
      <c r="Y223" s="47">
        <f t="shared" si="32"/>
        <v>0</v>
      </c>
      <c r="Z223" s="46">
        <f t="shared" si="28"/>
        <v>0</v>
      </c>
      <c r="AA223" s="47">
        <f t="shared" si="33"/>
        <v>0</v>
      </c>
      <c r="AB223" s="46">
        <f t="shared" si="29"/>
        <v>0</v>
      </c>
      <c r="AC223" s="47">
        <f t="shared" si="34"/>
        <v>0</v>
      </c>
      <c r="AD223" s="46">
        <f t="shared" si="30"/>
        <v>0</v>
      </c>
      <c r="AE223" s="108">
        <f t="shared" si="35"/>
        <v>0</v>
      </c>
    </row>
    <row r="224" spans="1:31">
      <c r="A224" s="85">
        <v>149</v>
      </c>
      <c r="B224" s="48"/>
      <c r="C224" s="78"/>
      <c r="D224" s="50"/>
      <c r="E224" s="50"/>
      <c r="F224" s="93"/>
      <c r="G224" s="91">
        <v>0</v>
      </c>
      <c r="H224" s="95"/>
      <c r="I224" s="91">
        <v>0</v>
      </c>
      <c r="J224" s="96"/>
      <c r="K224" s="91">
        <v>0</v>
      </c>
      <c r="L224" s="92"/>
      <c r="M224" s="117">
        <v>0</v>
      </c>
      <c r="N224" s="94">
        <v>0</v>
      </c>
      <c r="O224"/>
      <c r="P224" s="103">
        <v>0</v>
      </c>
      <c r="W224" s="45">
        <f t="shared" si="31"/>
        <v>0</v>
      </c>
      <c r="X224" s="46">
        <f t="shared" si="27"/>
        <v>0</v>
      </c>
      <c r="Y224" s="47">
        <f t="shared" si="32"/>
        <v>0</v>
      </c>
      <c r="Z224" s="46">
        <f t="shared" si="28"/>
        <v>0</v>
      </c>
      <c r="AA224" s="47">
        <f t="shared" si="33"/>
        <v>0</v>
      </c>
      <c r="AB224" s="46">
        <f t="shared" si="29"/>
        <v>0</v>
      </c>
      <c r="AC224" s="47">
        <f t="shared" si="34"/>
        <v>0</v>
      </c>
      <c r="AD224" s="46">
        <f t="shared" si="30"/>
        <v>0</v>
      </c>
      <c r="AE224" s="108">
        <f t="shared" si="35"/>
        <v>0</v>
      </c>
    </row>
    <row r="225" spans="1:31">
      <c r="A225" s="85">
        <v>149</v>
      </c>
      <c r="B225" s="48"/>
      <c r="C225" s="78"/>
      <c r="D225" s="50"/>
      <c r="E225" s="50"/>
      <c r="F225" s="93"/>
      <c r="G225" s="91">
        <v>0</v>
      </c>
      <c r="H225" s="95"/>
      <c r="I225" s="91">
        <v>0</v>
      </c>
      <c r="J225" s="96"/>
      <c r="K225" s="91">
        <v>0</v>
      </c>
      <c r="L225" s="92"/>
      <c r="M225" s="117">
        <v>0</v>
      </c>
      <c r="N225" s="94">
        <v>0</v>
      </c>
      <c r="O225"/>
      <c r="P225" s="103">
        <v>0</v>
      </c>
      <c r="W225" s="45">
        <f t="shared" si="31"/>
        <v>0</v>
      </c>
      <c r="X225" s="46">
        <f t="shared" si="27"/>
        <v>0</v>
      </c>
      <c r="Y225" s="47">
        <f t="shared" si="32"/>
        <v>0</v>
      </c>
      <c r="Z225" s="46">
        <f t="shared" si="28"/>
        <v>0</v>
      </c>
      <c r="AA225" s="47">
        <f t="shared" si="33"/>
        <v>0</v>
      </c>
      <c r="AB225" s="46">
        <f t="shared" si="29"/>
        <v>0</v>
      </c>
      <c r="AC225" s="47">
        <f t="shared" si="34"/>
        <v>0</v>
      </c>
      <c r="AD225" s="46">
        <f t="shared" si="30"/>
        <v>0</v>
      </c>
      <c r="AE225" s="108">
        <f t="shared" si="35"/>
        <v>0</v>
      </c>
    </row>
    <row r="226" spans="1:31">
      <c r="A226" s="85">
        <v>149</v>
      </c>
      <c r="B226" s="48"/>
      <c r="C226" s="78"/>
      <c r="D226" s="50"/>
      <c r="E226" s="50"/>
      <c r="F226" s="93"/>
      <c r="G226" s="91">
        <v>0</v>
      </c>
      <c r="H226" s="95"/>
      <c r="I226" s="91">
        <v>0</v>
      </c>
      <c r="J226" s="96"/>
      <c r="K226" s="91">
        <v>0</v>
      </c>
      <c r="L226" s="92"/>
      <c r="M226" s="117">
        <v>0</v>
      </c>
      <c r="N226" s="94">
        <v>0</v>
      </c>
      <c r="O226"/>
      <c r="P226" s="103">
        <v>0</v>
      </c>
      <c r="W226" s="45">
        <f t="shared" si="31"/>
        <v>0</v>
      </c>
      <c r="X226" s="46">
        <f t="shared" si="27"/>
        <v>0</v>
      </c>
      <c r="Y226" s="47">
        <f t="shared" si="32"/>
        <v>0</v>
      </c>
      <c r="Z226" s="46">
        <f t="shared" si="28"/>
        <v>0</v>
      </c>
      <c r="AA226" s="47">
        <f t="shared" si="33"/>
        <v>0</v>
      </c>
      <c r="AB226" s="46">
        <f t="shared" si="29"/>
        <v>0</v>
      </c>
      <c r="AC226" s="47">
        <f t="shared" si="34"/>
        <v>0</v>
      </c>
      <c r="AD226" s="46">
        <f t="shared" si="30"/>
        <v>0</v>
      </c>
      <c r="AE226" s="108">
        <f t="shared" si="35"/>
        <v>0</v>
      </c>
    </row>
    <row r="227" spans="1:31">
      <c r="A227" s="85">
        <v>149</v>
      </c>
      <c r="B227" s="48"/>
      <c r="C227" s="78"/>
      <c r="D227" s="50"/>
      <c r="E227" s="50"/>
      <c r="F227" s="93"/>
      <c r="G227" s="91">
        <v>0</v>
      </c>
      <c r="H227" s="95"/>
      <c r="I227" s="91">
        <v>0</v>
      </c>
      <c r="J227" s="96"/>
      <c r="K227" s="91">
        <v>0</v>
      </c>
      <c r="L227" s="92"/>
      <c r="M227" s="117">
        <v>0</v>
      </c>
      <c r="N227" s="94">
        <v>0</v>
      </c>
      <c r="O227"/>
      <c r="P227" s="103">
        <v>0</v>
      </c>
      <c r="W227" s="45">
        <f t="shared" si="31"/>
        <v>0</v>
      </c>
      <c r="X227" s="46">
        <f t="shared" si="27"/>
        <v>0</v>
      </c>
      <c r="Y227" s="47">
        <f t="shared" si="32"/>
        <v>0</v>
      </c>
      <c r="Z227" s="46">
        <f t="shared" si="28"/>
        <v>0</v>
      </c>
      <c r="AA227" s="47">
        <f t="shared" si="33"/>
        <v>0</v>
      </c>
      <c r="AB227" s="46">
        <f t="shared" si="29"/>
        <v>0</v>
      </c>
      <c r="AC227" s="47">
        <f t="shared" si="34"/>
        <v>0</v>
      </c>
      <c r="AD227" s="46">
        <f t="shared" si="30"/>
        <v>0</v>
      </c>
      <c r="AE227" s="108">
        <f t="shared" si="35"/>
        <v>0</v>
      </c>
    </row>
    <row r="228" spans="1:31">
      <c r="A228" s="85">
        <v>149</v>
      </c>
      <c r="B228" s="48"/>
      <c r="C228" s="78"/>
      <c r="D228" s="50"/>
      <c r="E228" s="50"/>
      <c r="F228" s="93"/>
      <c r="G228" s="91">
        <v>0</v>
      </c>
      <c r="H228" s="95"/>
      <c r="I228" s="91">
        <v>0</v>
      </c>
      <c r="J228" s="96"/>
      <c r="K228" s="91">
        <v>0</v>
      </c>
      <c r="L228" s="92"/>
      <c r="M228" s="117">
        <v>0</v>
      </c>
      <c r="N228" s="94">
        <v>0</v>
      </c>
      <c r="O228"/>
      <c r="P228" s="103">
        <v>0</v>
      </c>
      <c r="W228" s="45">
        <f t="shared" si="31"/>
        <v>0</v>
      </c>
      <c r="X228" s="46">
        <f t="shared" si="27"/>
        <v>0</v>
      </c>
      <c r="Y228" s="47">
        <f t="shared" si="32"/>
        <v>0</v>
      </c>
      <c r="Z228" s="46">
        <f t="shared" si="28"/>
        <v>0</v>
      </c>
      <c r="AA228" s="47">
        <f t="shared" si="33"/>
        <v>0</v>
      </c>
      <c r="AB228" s="46">
        <f t="shared" si="29"/>
        <v>0</v>
      </c>
      <c r="AC228" s="47">
        <f t="shared" si="34"/>
        <v>0</v>
      </c>
      <c r="AD228" s="46">
        <f t="shared" si="30"/>
        <v>0</v>
      </c>
      <c r="AE228" s="108">
        <f t="shared" si="35"/>
        <v>0</v>
      </c>
    </row>
    <row r="229" spans="1:31">
      <c r="A229" s="85">
        <v>149</v>
      </c>
      <c r="B229" s="48"/>
      <c r="C229" s="78"/>
      <c r="D229" s="50"/>
      <c r="E229" s="50"/>
      <c r="F229" s="93"/>
      <c r="G229" s="91">
        <v>0</v>
      </c>
      <c r="H229" s="95"/>
      <c r="I229" s="91">
        <v>0</v>
      </c>
      <c r="J229" s="96"/>
      <c r="K229" s="91">
        <v>0</v>
      </c>
      <c r="L229" s="92"/>
      <c r="M229" s="117">
        <v>0</v>
      </c>
      <c r="N229" s="94">
        <v>0</v>
      </c>
      <c r="O229"/>
      <c r="P229" s="103">
        <v>0</v>
      </c>
      <c r="W229" s="45">
        <f t="shared" si="31"/>
        <v>0</v>
      </c>
      <c r="X229" s="46">
        <f t="shared" si="27"/>
        <v>0</v>
      </c>
      <c r="Y229" s="47">
        <f t="shared" si="32"/>
        <v>0</v>
      </c>
      <c r="Z229" s="46">
        <f t="shared" si="28"/>
        <v>0</v>
      </c>
      <c r="AA229" s="47">
        <f t="shared" si="33"/>
        <v>0</v>
      </c>
      <c r="AB229" s="46">
        <f t="shared" si="29"/>
        <v>0</v>
      </c>
      <c r="AC229" s="47">
        <f t="shared" si="34"/>
        <v>0</v>
      </c>
      <c r="AD229" s="46">
        <f t="shared" si="30"/>
        <v>0</v>
      </c>
      <c r="AE229" s="108">
        <f t="shared" si="35"/>
        <v>0</v>
      </c>
    </row>
    <row r="230" spans="1:31">
      <c r="A230" s="85">
        <v>149</v>
      </c>
      <c r="B230" s="48"/>
      <c r="C230" s="78"/>
      <c r="D230" s="50"/>
      <c r="E230" s="50"/>
      <c r="F230" s="93"/>
      <c r="G230" s="91">
        <v>0</v>
      </c>
      <c r="H230" s="95"/>
      <c r="I230" s="91">
        <v>0</v>
      </c>
      <c r="J230" s="96"/>
      <c r="K230" s="91">
        <v>0</v>
      </c>
      <c r="L230" s="92"/>
      <c r="M230" s="117">
        <v>0</v>
      </c>
      <c r="N230" s="94">
        <v>0</v>
      </c>
      <c r="O230"/>
      <c r="P230" s="103">
        <v>0</v>
      </c>
      <c r="W230" s="45">
        <f t="shared" si="31"/>
        <v>0</v>
      </c>
      <c r="X230" s="46">
        <f t="shared" si="27"/>
        <v>0</v>
      </c>
      <c r="Y230" s="47">
        <f t="shared" si="32"/>
        <v>0</v>
      </c>
      <c r="Z230" s="46">
        <f t="shared" si="28"/>
        <v>0</v>
      </c>
      <c r="AA230" s="47">
        <f t="shared" si="33"/>
        <v>0</v>
      </c>
      <c r="AB230" s="46">
        <f t="shared" si="29"/>
        <v>0</v>
      </c>
      <c r="AC230" s="47">
        <f t="shared" si="34"/>
        <v>0</v>
      </c>
      <c r="AD230" s="46">
        <f t="shared" si="30"/>
        <v>0</v>
      </c>
      <c r="AE230" s="108">
        <f t="shared" si="35"/>
        <v>0</v>
      </c>
    </row>
    <row r="231" spans="1:31">
      <c r="A231" s="85">
        <v>149</v>
      </c>
      <c r="B231" s="48"/>
      <c r="C231" s="78"/>
      <c r="D231" s="50"/>
      <c r="E231" s="50"/>
      <c r="F231" s="93"/>
      <c r="G231" s="91">
        <v>0</v>
      </c>
      <c r="H231" s="95"/>
      <c r="I231" s="91">
        <v>0</v>
      </c>
      <c r="J231" s="96"/>
      <c r="K231" s="91">
        <v>0</v>
      </c>
      <c r="L231" s="92"/>
      <c r="M231" s="117">
        <v>0</v>
      </c>
      <c r="N231" s="94">
        <v>0</v>
      </c>
      <c r="O231"/>
      <c r="P231" s="103">
        <v>0</v>
      </c>
      <c r="W231" s="45">
        <f t="shared" si="31"/>
        <v>0</v>
      </c>
      <c r="X231" s="46">
        <f t="shared" si="27"/>
        <v>0</v>
      </c>
      <c r="Y231" s="47">
        <f t="shared" si="32"/>
        <v>0</v>
      </c>
      <c r="Z231" s="46">
        <f t="shared" si="28"/>
        <v>0</v>
      </c>
      <c r="AA231" s="47">
        <f t="shared" si="33"/>
        <v>0</v>
      </c>
      <c r="AB231" s="46">
        <f t="shared" si="29"/>
        <v>0</v>
      </c>
      <c r="AC231" s="47">
        <f t="shared" si="34"/>
        <v>0</v>
      </c>
      <c r="AD231" s="46">
        <f t="shared" si="30"/>
        <v>0</v>
      </c>
      <c r="AE231" s="108">
        <f t="shared" si="35"/>
        <v>0</v>
      </c>
    </row>
    <row r="232" spans="1:31">
      <c r="A232" s="85">
        <v>149</v>
      </c>
      <c r="B232" s="48"/>
      <c r="C232" s="78"/>
      <c r="D232" s="50"/>
      <c r="E232" s="50"/>
      <c r="F232" s="93"/>
      <c r="G232" s="91">
        <v>0</v>
      </c>
      <c r="H232" s="95"/>
      <c r="I232" s="91">
        <v>0</v>
      </c>
      <c r="J232" s="96"/>
      <c r="K232" s="91">
        <v>0</v>
      </c>
      <c r="L232" s="92"/>
      <c r="M232" s="117">
        <v>0</v>
      </c>
      <c r="N232" s="94">
        <v>0</v>
      </c>
      <c r="O232"/>
      <c r="P232" s="103">
        <v>0</v>
      </c>
      <c r="W232" s="45">
        <f t="shared" si="31"/>
        <v>0</v>
      </c>
      <c r="X232" s="46">
        <f t="shared" si="27"/>
        <v>0</v>
      </c>
      <c r="Y232" s="47">
        <f t="shared" si="32"/>
        <v>0</v>
      </c>
      <c r="Z232" s="46">
        <f t="shared" si="28"/>
        <v>0</v>
      </c>
      <c r="AA232" s="47">
        <f t="shared" si="33"/>
        <v>0</v>
      </c>
      <c r="AB232" s="46">
        <f t="shared" si="29"/>
        <v>0</v>
      </c>
      <c r="AC232" s="47">
        <f t="shared" si="34"/>
        <v>0</v>
      </c>
      <c r="AD232" s="46">
        <f t="shared" si="30"/>
        <v>0</v>
      </c>
      <c r="AE232" s="108">
        <f t="shared" si="35"/>
        <v>0</v>
      </c>
    </row>
    <row r="233" spans="1:31">
      <c r="A233" s="85">
        <v>149</v>
      </c>
      <c r="B233" s="48"/>
      <c r="C233" s="78"/>
      <c r="D233" s="50"/>
      <c r="E233" s="50"/>
      <c r="F233" s="93"/>
      <c r="G233" s="91">
        <v>0</v>
      </c>
      <c r="H233" s="95"/>
      <c r="I233" s="91">
        <v>0</v>
      </c>
      <c r="J233" s="96"/>
      <c r="K233" s="91">
        <v>0</v>
      </c>
      <c r="L233" s="92"/>
      <c r="M233" s="117">
        <v>0</v>
      </c>
      <c r="N233" s="94">
        <v>0</v>
      </c>
      <c r="O233"/>
      <c r="P233" s="103">
        <v>0</v>
      </c>
      <c r="W233" s="45">
        <f t="shared" si="31"/>
        <v>0</v>
      </c>
      <c r="X233" s="46">
        <f t="shared" si="27"/>
        <v>0</v>
      </c>
      <c r="Y233" s="47">
        <f t="shared" si="32"/>
        <v>0</v>
      </c>
      <c r="Z233" s="46">
        <f t="shared" si="28"/>
        <v>0</v>
      </c>
      <c r="AA233" s="47">
        <f t="shared" si="33"/>
        <v>0</v>
      </c>
      <c r="AB233" s="46">
        <f t="shared" si="29"/>
        <v>0</v>
      </c>
      <c r="AC233" s="47">
        <f t="shared" si="34"/>
        <v>0</v>
      </c>
      <c r="AD233" s="46">
        <f t="shared" si="30"/>
        <v>0</v>
      </c>
      <c r="AE233" s="108">
        <f t="shared" si="35"/>
        <v>0</v>
      </c>
    </row>
    <row r="234" spans="1:31">
      <c r="A234" s="85">
        <v>149</v>
      </c>
      <c r="B234" s="48"/>
      <c r="C234" s="78"/>
      <c r="D234" s="50"/>
      <c r="E234" s="50"/>
      <c r="F234" s="93"/>
      <c r="G234" s="91">
        <v>0</v>
      </c>
      <c r="H234" s="95"/>
      <c r="I234" s="91">
        <v>0</v>
      </c>
      <c r="J234" s="96"/>
      <c r="K234" s="91">
        <v>0</v>
      </c>
      <c r="L234" s="92"/>
      <c r="M234" s="117">
        <v>0</v>
      </c>
      <c r="N234" s="94">
        <v>0</v>
      </c>
      <c r="O234"/>
      <c r="P234" s="103">
        <v>0</v>
      </c>
      <c r="W234" s="45">
        <f t="shared" si="31"/>
        <v>0</v>
      </c>
      <c r="X234" s="46">
        <f t="shared" si="27"/>
        <v>0</v>
      </c>
      <c r="Y234" s="47">
        <f t="shared" si="32"/>
        <v>0</v>
      </c>
      <c r="Z234" s="46">
        <f t="shared" si="28"/>
        <v>0</v>
      </c>
      <c r="AA234" s="47">
        <f t="shared" si="33"/>
        <v>0</v>
      </c>
      <c r="AB234" s="46">
        <f t="shared" si="29"/>
        <v>0</v>
      </c>
      <c r="AC234" s="47">
        <f t="shared" si="34"/>
        <v>0</v>
      </c>
      <c r="AD234" s="46">
        <f t="shared" si="30"/>
        <v>0</v>
      </c>
      <c r="AE234" s="108">
        <f t="shared" si="35"/>
        <v>0</v>
      </c>
    </row>
    <row r="235" spans="1:31">
      <c r="A235" s="85">
        <v>149</v>
      </c>
      <c r="B235" s="48"/>
      <c r="C235" s="78"/>
      <c r="D235" s="50"/>
      <c r="E235" s="50"/>
      <c r="F235" s="93"/>
      <c r="G235" s="91">
        <v>0</v>
      </c>
      <c r="H235" s="95"/>
      <c r="I235" s="91">
        <v>0</v>
      </c>
      <c r="J235" s="96"/>
      <c r="K235" s="91">
        <v>0</v>
      </c>
      <c r="L235" s="92"/>
      <c r="M235" s="117">
        <v>0</v>
      </c>
      <c r="N235" s="94">
        <v>0</v>
      </c>
      <c r="O235"/>
      <c r="P235" s="103">
        <v>0</v>
      </c>
      <c r="W235" s="45">
        <f t="shared" si="31"/>
        <v>0</v>
      </c>
      <c r="X235" s="46">
        <f t="shared" si="27"/>
        <v>0</v>
      </c>
      <c r="Y235" s="47">
        <f t="shared" si="32"/>
        <v>0</v>
      </c>
      <c r="Z235" s="46">
        <f t="shared" si="28"/>
        <v>0</v>
      </c>
      <c r="AA235" s="47">
        <f t="shared" si="33"/>
        <v>0</v>
      </c>
      <c r="AB235" s="46">
        <f t="shared" si="29"/>
        <v>0</v>
      </c>
      <c r="AC235" s="47">
        <f t="shared" si="34"/>
        <v>0</v>
      </c>
      <c r="AD235" s="46">
        <f t="shared" si="30"/>
        <v>0</v>
      </c>
      <c r="AE235" s="108">
        <f t="shared" si="35"/>
        <v>0</v>
      </c>
    </row>
    <row r="236" spans="1:31">
      <c r="A236" s="85">
        <v>149</v>
      </c>
      <c r="B236" s="48"/>
      <c r="C236" s="78"/>
      <c r="D236" s="50"/>
      <c r="E236" s="50"/>
      <c r="F236" s="93"/>
      <c r="G236" s="91">
        <v>0</v>
      </c>
      <c r="H236" s="95"/>
      <c r="I236" s="91">
        <v>0</v>
      </c>
      <c r="J236" s="96"/>
      <c r="K236" s="91">
        <v>0</v>
      </c>
      <c r="L236" s="92"/>
      <c r="M236" s="117">
        <v>0</v>
      </c>
      <c r="N236" s="94">
        <v>0</v>
      </c>
      <c r="O236"/>
      <c r="P236" s="103">
        <v>0</v>
      </c>
      <c r="W236" s="45">
        <f t="shared" si="31"/>
        <v>0</v>
      </c>
      <c r="X236" s="46">
        <f t="shared" si="27"/>
        <v>0</v>
      </c>
      <c r="Y236" s="47">
        <f t="shared" si="32"/>
        <v>0</v>
      </c>
      <c r="Z236" s="46">
        <f t="shared" si="28"/>
        <v>0</v>
      </c>
      <c r="AA236" s="47">
        <f t="shared" si="33"/>
        <v>0</v>
      </c>
      <c r="AB236" s="46">
        <f t="shared" si="29"/>
        <v>0</v>
      </c>
      <c r="AC236" s="47">
        <f t="shared" si="34"/>
        <v>0</v>
      </c>
      <c r="AD236" s="46">
        <f t="shared" si="30"/>
        <v>0</v>
      </c>
      <c r="AE236" s="108">
        <f t="shared" si="35"/>
        <v>0</v>
      </c>
    </row>
    <row r="237" spans="1:31">
      <c r="A237" s="85">
        <v>149</v>
      </c>
      <c r="B237" s="48"/>
      <c r="C237" s="78"/>
      <c r="D237" s="50"/>
      <c r="E237" s="50"/>
      <c r="F237" s="93"/>
      <c r="G237" s="91">
        <v>0</v>
      </c>
      <c r="H237" s="95"/>
      <c r="I237" s="91">
        <v>0</v>
      </c>
      <c r="J237" s="96"/>
      <c r="K237" s="91">
        <v>0</v>
      </c>
      <c r="L237" s="92"/>
      <c r="M237" s="117">
        <v>0</v>
      </c>
      <c r="N237" s="94">
        <v>0</v>
      </c>
      <c r="O237"/>
      <c r="P237" s="103">
        <v>0</v>
      </c>
      <c r="W237" s="45">
        <f t="shared" si="31"/>
        <v>0</v>
      </c>
      <c r="X237" s="46">
        <f t="shared" si="27"/>
        <v>0</v>
      </c>
      <c r="Y237" s="47">
        <f t="shared" si="32"/>
        <v>0</v>
      </c>
      <c r="Z237" s="46">
        <f t="shared" si="28"/>
        <v>0</v>
      </c>
      <c r="AA237" s="47">
        <f t="shared" si="33"/>
        <v>0</v>
      </c>
      <c r="AB237" s="46">
        <f t="shared" si="29"/>
        <v>0</v>
      </c>
      <c r="AC237" s="47">
        <f t="shared" si="34"/>
        <v>0</v>
      </c>
      <c r="AD237" s="46">
        <f t="shared" si="30"/>
        <v>0</v>
      </c>
      <c r="AE237" s="108">
        <f t="shared" si="35"/>
        <v>0</v>
      </c>
    </row>
    <row r="238" spans="1:31">
      <c r="A238" s="85">
        <v>149</v>
      </c>
      <c r="B238" s="48"/>
      <c r="C238" s="78"/>
      <c r="D238" s="50"/>
      <c r="E238" s="50"/>
      <c r="F238" s="93"/>
      <c r="G238" s="91">
        <v>0</v>
      </c>
      <c r="H238" s="95"/>
      <c r="I238" s="91">
        <v>0</v>
      </c>
      <c r="J238" s="96"/>
      <c r="K238" s="91">
        <v>0</v>
      </c>
      <c r="L238" s="92"/>
      <c r="M238" s="117">
        <v>0</v>
      </c>
      <c r="N238" s="94">
        <v>0</v>
      </c>
      <c r="O238"/>
      <c r="P238" s="103">
        <v>0</v>
      </c>
      <c r="W238" s="45">
        <f t="shared" si="31"/>
        <v>0</v>
      </c>
      <c r="X238" s="46">
        <f t="shared" si="27"/>
        <v>0</v>
      </c>
      <c r="Y238" s="47">
        <f t="shared" si="32"/>
        <v>0</v>
      </c>
      <c r="Z238" s="46">
        <f t="shared" si="28"/>
        <v>0</v>
      </c>
      <c r="AA238" s="47">
        <f t="shared" si="33"/>
        <v>0</v>
      </c>
      <c r="AB238" s="46">
        <f t="shared" si="29"/>
        <v>0</v>
      </c>
      <c r="AC238" s="47">
        <f t="shared" si="34"/>
        <v>0</v>
      </c>
      <c r="AD238" s="46">
        <f t="shared" si="30"/>
        <v>0</v>
      </c>
      <c r="AE238" s="108">
        <f t="shared" si="35"/>
        <v>0</v>
      </c>
    </row>
    <row r="239" spans="1:31">
      <c r="A239" s="85">
        <v>149</v>
      </c>
      <c r="B239" s="48"/>
      <c r="C239" s="78"/>
      <c r="D239" s="50"/>
      <c r="E239" s="50"/>
      <c r="F239" s="93"/>
      <c r="G239" s="91">
        <v>0</v>
      </c>
      <c r="H239" s="95"/>
      <c r="I239" s="91">
        <v>0</v>
      </c>
      <c r="J239" s="96"/>
      <c r="K239" s="91">
        <v>0</v>
      </c>
      <c r="L239" s="92"/>
      <c r="M239" s="117">
        <v>0</v>
      </c>
      <c r="N239" s="94">
        <v>0</v>
      </c>
      <c r="O239"/>
      <c r="P239" s="103">
        <v>0</v>
      </c>
      <c r="W239" s="45">
        <f t="shared" si="31"/>
        <v>0</v>
      </c>
      <c r="X239" s="46">
        <f t="shared" si="27"/>
        <v>0</v>
      </c>
      <c r="Y239" s="47">
        <f t="shared" si="32"/>
        <v>0</v>
      </c>
      <c r="Z239" s="46">
        <f t="shared" si="28"/>
        <v>0</v>
      </c>
      <c r="AA239" s="47">
        <f t="shared" si="33"/>
        <v>0</v>
      </c>
      <c r="AB239" s="46">
        <f t="shared" si="29"/>
        <v>0</v>
      </c>
      <c r="AC239" s="47">
        <f t="shared" si="34"/>
        <v>0</v>
      </c>
      <c r="AD239" s="46">
        <f t="shared" si="30"/>
        <v>0</v>
      </c>
      <c r="AE239" s="108">
        <f t="shared" si="35"/>
        <v>0</v>
      </c>
    </row>
    <row r="240" spans="1:31">
      <c r="A240" s="85">
        <v>149</v>
      </c>
      <c r="B240" s="48"/>
      <c r="C240" s="78"/>
      <c r="D240" s="50"/>
      <c r="E240" s="50"/>
      <c r="F240" s="93"/>
      <c r="G240" s="91">
        <v>0</v>
      </c>
      <c r="H240" s="95"/>
      <c r="I240" s="91">
        <v>0</v>
      </c>
      <c r="J240" s="96"/>
      <c r="K240" s="91">
        <v>0</v>
      </c>
      <c r="L240" s="92"/>
      <c r="M240" s="117">
        <v>0</v>
      </c>
      <c r="N240" s="94">
        <v>0</v>
      </c>
      <c r="O240"/>
      <c r="P240" s="103">
        <v>0</v>
      </c>
      <c r="W240" s="45">
        <f t="shared" si="31"/>
        <v>0</v>
      </c>
      <c r="X240" s="46">
        <f t="shared" si="27"/>
        <v>0</v>
      </c>
      <c r="Y240" s="47">
        <f t="shared" si="32"/>
        <v>0</v>
      </c>
      <c r="Z240" s="46">
        <f t="shared" si="28"/>
        <v>0</v>
      </c>
      <c r="AA240" s="47">
        <f t="shared" si="33"/>
        <v>0</v>
      </c>
      <c r="AB240" s="46">
        <f t="shared" si="29"/>
        <v>0</v>
      </c>
      <c r="AC240" s="47">
        <f t="shared" si="34"/>
        <v>0</v>
      </c>
      <c r="AD240" s="46">
        <f t="shared" si="30"/>
        <v>0</v>
      </c>
      <c r="AE240" s="108">
        <f t="shared" si="35"/>
        <v>0</v>
      </c>
    </row>
    <row r="241" spans="1:31">
      <c r="A241" s="85">
        <v>149</v>
      </c>
      <c r="B241" s="48"/>
      <c r="C241" s="78"/>
      <c r="D241" s="50"/>
      <c r="E241" s="50"/>
      <c r="F241" s="93"/>
      <c r="G241" s="91">
        <v>0</v>
      </c>
      <c r="H241" s="95"/>
      <c r="I241" s="91">
        <v>0</v>
      </c>
      <c r="J241" s="96"/>
      <c r="K241" s="91">
        <v>0</v>
      </c>
      <c r="L241" s="92"/>
      <c r="M241" s="117">
        <v>0</v>
      </c>
      <c r="N241" s="94">
        <v>0</v>
      </c>
      <c r="O241"/>
      <c r="P241" s="103">
        <v>0</v>
      </c>
      <c r="W241" s="45">
        <f t="shared" si="31"/>
        <v>0</v>
      </c>
      <c r="X241" s="46">
        <f t="shared" si="27"/>
        <v>0</v>
      </c>
      <c r="Y241" s="47">
        <f t="shared" si="32"/>
        <v>0</v>
      </c>
      <c r="Z241" s="46">
        <f t="shared" si="28"/>
        <v>0</v>
      </c>
      <c r="AA241" s="47">
        <f t="shared" si="33"/>
        <v>0</v>
      </c>
      <c r="AB241" s="46">
        <f t="shared" si="29"/>
        <v>0</v>
      </c>
      <c r="AC241" s="47">
        <f t="shared" si="34"/>
        <v>0</v>
      </c>
      <c r="AD241" s="46">
        <f t="shared" si="30"/>
        <v>0</v>
      </c>
      <c r="AE241" s="108">
        <f t="shared" si="35"/>
        <v>0</v>
      </c>
    </row>
    <row r="242" spans="1:31">
      <c r="A242" s="85">
        <v>149</v>
      </c>
      <c r="B242" s="48"/>
      <c r="C242" s="78"/>
      <c r="D242" s="50"/>
      <c r="E242" s="50"/>
      <c r="F242" s="93"/>
      <c r="G242" s="91">
        <v>0</v>
      </c>
      <c r="H242" s="95"/>
      <c r="I242" s="91">
        <v>0</v>
      </c>
      <c r="J242" s="96"/>
      <c r="K242" s="91">
        <v>0</v>
      </c>
      <c r="L242" s="92"/>
      <c r="M242" s="117">
        <v>0</v>
      </c>
      <c r="N242" s="94">
        <v>0</v>
      </c>
      <c r="O242"/>
      <c r="P242" s="103">
        <v>0</v>
      </c>
      <c r="W242" s="45">
        <f t="shared" si="31"/>
        <v>0</v>
      </c>
      <c r="X242" s="46">
        <f t="shared" si="27"/>
        <v>0</v>
      </c>
      <c r="Y242" s="47">
        <f t="shared" si="32"/>
        <v>0</v>
      </c>
      <c r="Z242" s="46">
        <f t="shared" si="28"/>
        <v>0</v>
      </c>
      <c r="AA242" s="47">
        <f t="shared" si="33"/>
        <v>0</v>
      </c>
      <c r="AB242" s="46">
        <f t="shared" si="29"/>
        <v>0</v>
      </c>
      <c r="AC242" s="47">
        <f t="shared" si="34"/>
        <v>0</v>
      </c>
      <c r="AD242" s="46">
        <f t="shared" si="30"/>
        <v>0</v>
      </c>
      <c r="AE242" s="108">
        <f t="shared" si="35"/>
        <v>0</v>
      </c>
    </row>
    <row r="243" spans="1:31">
      <c r="A243" s="85">
        <v>149</v>
      </c>
      <c r="B243" s="48"/>
      <c r="C243" s="78"/>
      <c r="D243" s="50"/>
      <c r="E243" s="50"/>
      <c r="F243" s="93"/>
      <c r="G243" s="91">
        <v>0</v>
      </c>
      <c r="H243" s="95"/>
      <c r="I243" s="91">
        <v>0</v>
      </c>
      <c r="J243" s="96"/>
      <c r="K243" s="91">
        <v>0</v>
      </c>
      <c r="L243" s="92"/>
      <c r="M243" s="117">
        <v>0</v>
      </c>
      <c r="N243" s="94">
        <v>0</v>
      </c>
      <c r="O243"/>
      <c r="P243" s="103">
        <v>0</v>
      </c>
      <c r="W243" s="45">
        <f t="shared" si="31"/>
        <v>0</v>
      </c>
      <c r="X243" s="46">
        <f t="shared" si="27"/>
        <v>0</v>
      </c>
      <c r="Y243" s="47">
        <f t="shared" si="32"/>
        <v>0</v>
      </c>
      <c r="Z243" s="46">
        <f t="shared" si="28"/>
        <v>0</v>
      </c>
      <c r="AA243" s="47">
        <f t="shared" si="33"/>
        <v>0</v>
      </c>
      <c r="AB243" s="46">
        <f t="shared" si="29"/>
        <v>0</v>
      </c>
      <c r="AC243" s="47">
        <f t="shared" si="34"/>
        <v>0</v>
      </c>
      <c r="AD243" s="46">
        <f t="shared" si="30"/>
        <v>0</v>
      </c>
      <c r="AE243" s="108">
        <f t="shared" si="35"/>
        <v>0</v>
      </c>
    </row>
    <row r="244" spans="1:31">
      <c r="A244" s="85">
        <v>149</v>
      </c>
      <c r="B244" s="48"/>
      <c r="C244" s="78"/>
      <c r="D244" s="50"/>
      <c r="E244" s="50"/>
      <c r="F244" s="93"/>
      <c r="G244" s="91">
        <v>0</v>
      </c>
      <c r="H244" s="95"/>
      <c r="I244" s="91">
        <v>0</v>
      </c>
      <c r="J244" s="96"/>
      <c r="K244" s="91">
        <v>0</v>
      </c>
      <c r="L244" s="92"/>
      <c r="M244" s="117">
        <v>0</v>
      </c>
      <c r="N244" s="94">
        <v>0</v>
      </c>
      <c r="O244"/>
      <c r="P244" s="103">
        <v>0</v>
      </c>
      <c r="W244" s="45">
        <f t="shared" si="31"/>
        <v>0</v>
      </c>
      <c r="X244" s="46">
        <f t="shared" si="27"/>
        <v>0</v>
      </c>
      <c r="Y244" s="47">
        <f t="shared" si="32"/>
        <v>0</v>
      </c>
      <c r="Z244" s="46">
        <f t="shared" si="28"/>
        <v>0</v>
      </c>
      <c r="AA244" s="47">
        <f t="shared" si="33"/>
        <v>0</v>
      </c>
      <c r="AB244" s="46">
        <f t="shared" si="29"/>
        <v>0</v>
      </c>
      <c r="AC244" s="47">
        <f t="shared" si="34"/>
        <v>0</v>
      </c>
      <c r="AD244" s="46">
        <f t="shared" si="30"/>
        <v>0</v>
      </c>
      <c r="AE244" s="108">
        <f t="shared" si="35"/>
        <v>0</v>
      </c>
    </row>
    <row r="245" spans="1:31">
      <c r="A245" s="85">
        <v>149</v>
      </c>
      <c r="B245" s="48"/>
      <c r="C245" s="78"/>
      <c r="D245" s="50"/>
      <c r="E245" s="50"/>
      <c r="F245" s="93"/>
      <c r="G245" s="91">
        <v>0</v>
      </c>
      <c r="H245" s="95"/>
      <c r="I245" s="91">
        <v>0</v>
      </c>
      <c r="J245" s="96"/>
      <c r="K245" s="91">
        <v>0</v>
      </c>
      <c r="L245" s="92"/>
      <c r="M245" s="117">
        <v>0</v>
      </c>
      <c r="N245" s="94">
        <v>0</v>
      </c>
      <c r="O245"/>
      <c r="P245" s="103">
        <v>0</v>
      </c>
      <c r="W245" s="45">
        <f t="shared" si="31"/>
        <v>0</v>
      </c>
      <c r="X245" s="46">
        <f t="shared" si="27"/>
        <v>0</v>
      </c>
      <c r="Y245" s="47">
        <f t="shared" si="32"/>
        <v>0</v>
      </c>
      <c r="Z245" s="46">
        <f t="shared" si="28"/>
        <v>0</v>
      </c>
      <c r="AA245" s="47">
        <f t="shared" si="33"/>
        <v>0</v>
      </c>
      <c r="AB245" s="46">
        <f t="shared" si="29"/>
        <v>0</v>
      </c>
      <c r="AC245" s="47">
        <f t="shared" si="34"/>
        <v>0</v>
      </c>
      <c r="AD245" s="46">
        <f t="shared" si="30"/>
        <v>0</v>
      </c>
      <c r="AE245" s="108">
        <f t="shared" si="35"/>
        <v>0</v>
      </c>
    </row>
    <row r="246" spans="1:31">
      <c r="A246" s="85">
        <v>149</v>
      </c>
      <c r="B246" s="48"/>
      <c r="C246" s="78"/>
      <c r="D246" s="50"/>
      <c r="E246" s="50"/>
      <c r="F246" s="93"/>
      <c r="G246" s="91">
        <v>0</v>
      </c>
      <c r="H246" s="95"/>
      <c r="I246" s="91">
        <v>0</v>
      </c>
      <c r="J246" s="96"/>
      <c r="K246" s="91">
        <v>0</v>
      </c>
      <c r="L246" s="92"/>
      <c r="M246" s="117">
        <v>0</v>
      </c>
      <c r="N246" s="94">
        <v>0</v>
      </c>
      <c r="O246"/>
      <c r="P246" s="103">
        <v>0</v>
      </c>
      <c r="W246" s="45">
        <f t="shared" si="31"/>
        <v>0</v>
      </c>
      <c r="X246" s="46">
        <f t="shared" si="27"/>
        <v>0</v>
      </c>
      <c r="Y246" s="47">
        <f t="shared" si="32"/>
        <v>0</v>
      </c>
      <c r="Z246" s="46">
        <f t="shared" si="28"/>
        <v>0</v>
      </c>
      <c r="AA246" s="47">
        <f t="shared" si="33"/>
        <v>0</v>
      </c>
      <c r="AB246" s="46">
        <f t="shared" si="29"/>
        <v>0</v>
      </c>
      <c r="AC246" s="47">
        <f t="shared" si="34"/>
        <v>0</v>
      </c>
      <c r="AD246" s="46">
        <f t="shared" si="30"/>
        <v>0</v>
      </c>
      <c r="AE246" s="108">
        <f t="shared" si="35"/>
        <v>0</v>
      </c>
    </row>
    <row r="247" spans="1:31">
      <c r="A247" s="85">
        <v>149</v>
      </c>
      <c r="B247" s="48"/>
      <c r="C247" s="78"/>
      <c r="D247" s="50"/>
      <c r="E247" s="50"/>
      <c r="F247" s="93"/>
      <c r="G247" s="91">
        <v>0</v>
      </c>
      <c r="H247" s="95"/>
      <c r="I247" s="91">
        <v>0</v>
      </c>
      <c r="J247" s="96"/>
      <c r="K247" s="91">
        <v>0</v>
      </c>
      <c r="L247" s="92"/>
      <c r="M247" s="117">
        <v>0</v>
      </c>
      <c r="N247" s="94">
        <v>0</v>
      </c>
      <c r="O247"/>
      <c r="P247" s="103">
        <v>0</v>
      </c>
      <c r="W247" s="45">
        <f t="shared" si="31"/>
        <v>0</v>
      </c>
      <c r="X247" s="46">
        <f t="shared" si="27"/>
        <v>0</v>
      </c>
      <c r="Y247" s="47">
        <f t="shared" si="32"/>
        <v>0</v>
      </c>
      <c r="Z247" s="46">
        <f t="shared" si="28"/>
        <v>0</v>
      </c>
      <c r="AA247" s="47">
        <f t="shared" si="33"/>
        <v>0</v>
      </c>
      <c r="AB247" s="46">
        <f t="shared" si="29"/>
        <v>0</v>
      </c>
      <c r="AC247" s="47">
        <f t="shared" si="34"/>
        <v>0</v>
      </c>
      <c r="AD247" s="46">
        <f t="shared" si="30"/>
        <v>0</v>
      </c>
      <c r="AE247" s="108">
        <f t="shared" si="35"/>
        <v>0</v>
      </c>
    </row>
    <row r="248" spans="1:31">
      <c r="A248" s="85">
        <v>149</v>
      </c>
      <c r="B248" s="48"/>
      <c r="C248" s="78"/>
      <c r="D248" s="50"/>
      <c r="E248" s="50"/>
      <c r="F248" s="93"/>
      <c r="G248" s="91">
        <v>0</v>
      </c>
      <c r="H248" s="95"/>
      <c r="I248" s="91">
        <v>0</v>
      </c>
      <c r="J248" s="96"/>
      <c r="K248" s="91">
        <v>0</v>
      </c>
      <c r="L248" s="92"/>
      <c r="M248" s="117">
        <v>0</v>
      </c>
      <c r="N248" s="94">
        <v>0</v>
      </c>
      <c r="O248"/>
      <c r="P248" s="103">
        <v>0</v>
      </c>
      <c r="W248" s="45">
        <f t="shared" si="31"/>
        <v>0</v>
      </c>
      <c r="X248" s="46">
        <f t="shared" si="27"/>
        <v>0</v>
      </c>
      <c r="Y248" s="47">
        <f t="shared" si="32"/>
        <v>0</v>
      </c>
      <c r="Z248" s="46">
        <f t="shared" si="28"/>
        <v>0</v>
      </c>
      <c r="AA248" s="47">
        <f t="shared" si="33"/>
        <v>0</v>
      </c>
      <c r="AB248" s="46">
        <f t="shared" si="29"/>
        <v>0</v>
      </c>
      <c r="AC248" s="47">
        <f t="shared" si="34"/>
        <v>0</v>
      </c>
      <c r="AD248" s="46">
        <f t="shared" si="30"/>
        <v>0</v>
      </c>
      <c r="AE248" s="108">
        <f t="shared" si="35"/>
        <v>0</v>
      </c>
    </row>
    <row r="249" spans="1:31">
      <c r="A249" s="85">
        <v>149</v>
      </c>
      <c r="B249" s="48"/>
      <c r="C249" s="78"/>
      <c r="D249" s="50"/>
      <c r="E249" s="50"/>
      <c r="F249" s="93"/>
      <c r="G249" s="91">
        <v>0</v>
      </c>
      <c r="H249" s="95"/>
      <c r="I249" s="91">
        <v>0</v>
      </c>
      <c r="J249" s="96"/>
      <c r="K249" s="91">
        <v>0</v>
      </c>
      <c r="L249" s="92"/>
      <c r="M249" s="117">
        <v>0</v>
      </c>
      <c r="N249" s="94">
        <v>0</v>
      </c>
      <c r="O249"/>
      <c r="P249" s="103">
        <v>0</v>
      </c>
      <c r="W249" s="45">
        <f t="shared" si="31"/>
        <v>0</v>
      </c>
      <c r="X249" s="46">
        <f t="shared" si="27"/>
        <v>0</v>
      </c>
      <c r="Y249" s="47">
        <f t="shared" si="32"/>
        <v>0</v>
      </c>
      <c r="Z249" s="46">
        <f t="shared" si="28"/>
        <v>0</v>
      </c>
      <c r="AA249" s="47">
        <f t="shared" si="33"/>
        <v>0</v>
      </c>
      <c r="AB249" s="46">
        <f t="shared" si="29"/>
        <v>0</v>
      </c>
      <c r="AC249" s="47">
        <f t="shared" si="34"/>
        <v>0</v>
      </c>
      <c r="AD249" s="46">
        <f t="shared" si="30"/>
        <v>0</v>
      </c>
      <c r="AE249" s="108">
        <f t="shared" si="35"/>
        <v>0</v>
      </c>
    </row>
    <row r="250" spans="1:31">
      <c r="A250" s="85">
        <v>149</v>
      </c>
      <c r="B250" s="48"/>
      <c r="C250" s="78"/>
      <c r="D250" s="50"/>
      <c r="E250" s="50"/>
      <c r="F250" s="93"/>
      <c r="G250" s="91">
        <v>0</v>
      </c>
      <c r="H250" s="95"/>
      <c r="I250" s="91">
        <v>0</v>
      </c>
      <c r="J250" s="96"/>
      <c r="K250" s="91">
        <v>0</v>
      </c>
      <c r="L250" s="92"/>
      <c r="M250" s="117">
        <v>0</v>
      </c>
      <c r="N250" s="94">
        <v>0</v>
      </c>
      <c r="O250"/>
      <c r="P250" s="103">
        <v>0</v>
      </c>
      <c r="W250" s="45">
        <f t="shared" si="31"/>
        <v>0</v>
      </c>
      <c r="X250" s="46">
        <f t="shared" si="27"/>
        <v>0</v>
      </c>
      <c r="Y250" s="47">
        <f t="shared" si="32"/>
        <v>0</v>
      </c>
      <c r="Z250" s="46">
        <f t="shared" si="28"/>
        <v>0</v>
      </c>
      <c r="AA250" s="47">
        <f t="shared" si="33"/>
        <v>0</v>
      </c>
      <c r="AB250" s="46">
        <f t="shared" si="29"/>
        <v>0</v>
      </c>
      <c r="AC250" s="47">
        <f t="shared" si="34"/>
        <v>0</v>
      </c>
      <c r="AD250" s="46">
        <f t="shared" si="30"/>
        <v>0</v>
      </c>
      <c r="AE250" s="108">
        <f t="shared" si="35"/>
        <v>0</v>
      </c>
    </row>
    <row r="251" spans="1:31">
      <c r="A251" s="85">
        <v>149</v>
      </c>
      <c r="B251" s="48"/>
      <c r="C251" s="78"/>
      <c r="D251" s="50"/>
      <c r="E251" s="50"/>
      <c r="F251" s="93"/>
      <c r="G251" s="91">
        <v>0</v>
      </c>
      <c r="H251" s="95"/>
      <c r="I251" s="91">
        <v>0</v>
      </c>
      <c r="J251" s="96"/>
      <c r="K251" s="91">
        <v>0</v>
      </c>
      <c r="L251" s="92"/>
      <c r="M251" s="117">
        <v>0</v>
      </c>
      <c r="N251" s="94">
        <v>0</v>
      </c>
      <c r="O251"/>
      <c r="P251" s="103">
        <v>0</v>
      </c>
      <c r="W251" s="45">
        <f t="shared" si="31"/>
        <v>0</v>
      </c>
      <c r="X251" s="46">
        <f t="shared" si="27"/>
        <v>0</v>
      </c>
      <c r="Y251" s="47">
        <f t="shared" si="32"/>
        <v>0</v>
      </c>
      <c r="Z251" s="46">
        <f t="shared" si="28"/>
        <v>0</v>
      </c>
      <c r="AA251" s="47">
        <f t="shared" si="33"/>
        <v>0</v>
      </c>
      <c r="AB251" s="46">
        <f t="shared" si="29"/>
        <v>0</v>
      </c>
      <c r="AC251" s="47">
        <f t="shared" si="34"/>
        <v>0</v>
      </c>
      <c r="AD251" s="46">
        <f t="shared" si="30"/>
        <v>0</v>
      </c>
      <c r="AE251" s="108">
        <f t="shared" si="35"/>
        <v>0</v>
      </c>
    </row>
    <row r="252" spans="1:31">
      <c r="A252" s="85">
        <v>149</v>
      </c>
      <c r="B252" s="48"/>
      <c r="C252" s="78"/>
      <c r="D252" s="50"/>
      <c r="E252" s="50"/>
      <c r="F252" s="93"/>
      <c r="G252" s="91">
        <v>0</v>
      </c>
      <c r="H252" s="95"/>
      <c r="I252" s="91">
        <v>0</v>
      </c>
      <c r="J252" s="96"/>
      <c r="K252" s="91">
        <v>0</v>
      </c>
      <c r="L252" s="92"/>
      <c r="M252" s="117">
        <v>0</v>
      </c>
      <c r="N252" s="94">
        <v>0</v>
      </c>
      <c r="O252"/>
      <c r="P252" s="103">
        <v>0</v>
      </c>
      <c r="W252" s="45">
        <f t="shared" si="31"/>
        <v>0</v>
      </c>
      <c r="X252" s="46">
        <f t="shared" si="27"/>
        <v>0</v>
      </c>
      <c r="Y252" s="47">
        <f t="shared" si="32"/>
        <v>0</v>
      </c>
      <c r="Z252" s="46">
        <f t="shared" si="28"/>
        <v>0</v>
      </c>
      <c r="AA252" s="47">
        <f t="shared" si="33"/>
        <v>0</v>
      </c>
      <c r="AB252" s="46">
        <f t="shared" si="29"/>
        <v>0</v>
      </c>
      <c r="AC252" s="47">
        <f t="shared" si="34"/>
        <v>0</v>
      </c>
      <c r="AD252" s="46">
        <f t="shared" si="30"/>
        <v>0</v>
      </c>
      <c r="AE252" s="108">
        <f t="shared" si="35"/>
        <v>0</v>
      </c>
    </row>
    <row r="253" spans="1:31">
      <c r="A253" s="85">
        <v>149</v>
      </c>
      <c r="B253" s="48"/>
      <c r="C253" s="78"/>
      <c r="D253" s="50"/>
      <c r="E253" s="50"/>
      <c r="F253" s="93"/>
      <c r="G253" s="91">
        <v>0</v>
      </c>
      <c r="H253" s="95"/>
      <c r="I253" s="91">
        <v>0</v>
      </c>
      <c r="J253" s="96"/>
      <c r="K253" s="91">
        <v>0</v>
      </c>
      <c r="L253" s="92"/>
      <c r="M253" s="117">
        <v>0</v>
      </c>
      <c r="N253" s="94">
        <v>0</v>
      </c>
      <c r="O253"/>
      <c r="P253" s="103">
        <v>0</v>
      </c>
      <c r="W253" s="45">
        <f t="shared" si="31"/>
        <v>0</v>
      </c>
      <c r="X253" s="46">
        <f t="shared" si="27"/>
        <v>0</v>
      </c>
      <c r="Y253" s="47">
        <f t="shared" si="32"/>
        <v>0</v>
      </c>
      <c r="Z253" s="46">
        <f t="shared" si="28"/>
        <v>0</v>
      </c>
      <c r="AA253" s="47">
        <f t="shared" si="33"/>
        <v>0</v>
      </c>
      <c r="AB253" s="46">
        <f t="shared" si="29"/>
        <v>0</v>
      </c>
      <c r="AC253" s="47">
        <f t="shared" si="34"/>
        <v>0</v>
      </c>
      <c r="AD253" s="46">
        <f t="shared" si="30"/>
        <v>0</v>
      </c>
      <c r="AE253" s="108">
        <f t="shared" si="35"/>
        <v>0</v>
      </c>
    </row>
    <row r="254" spans="1:31">
      <c r="A254" s="85">
        <v>149</v>
      </c>
      <c r="B254" s="48"/>
      <c r="C254" s="78"/>
      <c r="D254" s="50"/>
      <c r="E254" s="50"/>
      <c r="F254" s="93"/>
      <c r="G254" s="91">
        <v>0</v>
      </c>
      <c r="H254" s="95"/>
      <c r="I254" s="91">
        <v>0</v>
      </c>
      <c r="J254" s="96"/>
      <c r="K254" s="91">
        <v>0</v>
      </c>
      <c r="L254" s="92"/>
      <c r="M254" s="117">
        <v>0</v>
      </c>
      <c r="N254" s="94">
        <v>0</v>
      </c>
      <c r="O254"/>
      <c r="P254" s="103">
        <v>0</v>
      </c>
      <c r="W254" s="45">
        <f t="shared" si="31"/>
        <v>0</v>
      </c>
      <c r="X254" s="46">
        <f t="shared" si="27"/>
        <v>0</v>
      </c>
      <c r="Y254" s="47">
        <f t="shared" si="32"/>
        <v>0</v>
      </c>
      <c r="Z254" s="46">
        <f t="shared" si="28"/>
        <v>0</v>
      </c>
      <c r="AA254" s="47">
        <f t="shared" si="33"/>
        <v>0</v>
      </c>
      <c r="AB254" s="46">
        <f t="shared" si="29"/>
        <v>0</v>
      </c>
      <c r="AC254" s="47">
        <f t="shared" si="34"/>
        <v>0</v>
      </c>
      <c r="AD254" s="46">
        <f t="shared" si="30"/>
        <v>0</v>
      </c>
      <c r="AE254" s="108">
        <f t="shared" si="35"/>
        <v>0</v>
      </c>
    </row>
    <row r="255" spans="1:31">
      <c r="A255" s="85">
        <v>149</v>
      </c>
      <c r="B255" s="48"/>
      <c r="C255" s="78"/>
      <c r="D255" s="50"/>
      <c r="E255" s="50"/>
      <c r="F255" s="93"/>
      <c r="G255" s="91">
        <v>0</v>
      </c>
      <c r="H255" s="95"/>
      <c r="I255" s="91">
        <v>0</v>
      </c>
      <c r="J255" s="96"/>
      <c r="K255" s="91">
        <v>0</v>
      </c>
      <c r="L255" s="92"/>
      <c r="M255" s="117">
        <v>0</v>
      </c>
      <c r="N255" s="94">
        <v>0</v>
      </c>
      <c r="O255"/>
      <c r="P255" s="103">
        <v>0</v>
      </c>
      <c r="W255" s="45">
        <f t="shared" si="31"/>
        <v>0</v>
      </c>
      <c r="X255" s="46">
        <f t="shared" si="27"/>
        <v>0</v>
      </c>
      <c r="Y255" s="47">
        <f t="shared" si="32"/>
        <v>0</v>
      </c>
      <c r="Z255" s="46">
        <f t="shared" si="28"/>
        <v>0</v>
      </c>
      <c r="AA255" s="47">
        <f t="shared" si="33"/>
        <v>0</v>
      </c>
      <c r="AB255" s="46">
        <f t="shared" si="29"/>
        <v>0</v>
      </c>
      <c r="AC255" s="47">
        <f t="shared" si="34"/>
        <v>0</v>
      </c>
      <c r="AD255" s="46">
        <f t="shared" si="30"/>
        <v>0</v>
      </c>
      <c r="AE255" s="108">
        <f t="shared" si="35"/>
        <v>0</v>
      </c>
    </row>
    <row r="256" spans="1:31">
      <c r="A256" s="85">
        <v>149</v>
      </c>
      <c r="B256" s="48"/>
      <c r="C256" s="78"/>
      <c r="D256" s="50"/>
      <c r="E256" s="50"/>
      <c r="F256" s="93"/>
      <c r="G256" s="91">
        <v>0</v>
      </c>
      <c r="H256" s="95"/>
      <c r="I256" s="91">
        <v>0</v>
      </c>
      <c r="J256" s="96"/>
      <c r="K256" s="91">
        <v>0</v>
      </c>
      <c r="L256" s="92"/>
      <c r="M256" s="117">
        <v>0</v>
      </c>
      <c r="N256" s="94">
        <v>0</v>
      </c>
      <c r="O256"/>
      <c r="P256" s="103">
        <v>0</v>
      </c>
      <c r="W256" s="45">
        <f t="shared" si="31"/>
        <v>0</v>
      </c>
      <c r="X256" s="46">
        <f t="shared" si="27"/>
        <v>0</v>
      </c>
      <c r="Y256" s="47">
        <f t="shared" si="32"/>
        <v>0</v>
      </c>
      <c r="Z256" s="46">
        <f t="shared" si="28"/>
        <v>0</v>
      </c>
      <c r="AA256" s="47">
        <f t="shared" si="33"/>
        <v>0</v>
      </c>
      <c r="AB256" s="46">
        <f t="shared" si="29"/>
        <v>0</v>
      </c>
      <c r="AC256" s="47">
        <f t="shared" si="34"/>
        <v>0</v>
      </c>
      <c r="AD256" s="46">
        <f t="shared" si="30"/>
        <v>0</v>
      </c>
      <c r="AE256" s="108">
        <f t="shared" si="35"/>
        <v>0</v>
      </c>
    </row>
    <row r="257" spans="1:31">
      <c r="A257" s="85">
        <v>149</v>
      </c>
      <c r="B257" s="48"/>
      <c r="C257" s="78"/>
      <c r="D257" s="50"/>
      <c r="E257" s="50"/>
      <c r="F257" s="93"/>
      <c r="G257" s="91">
        <v>0</v>
      </c>
      <c r="H257" s="95"/>
      <c r="I257" s="91">
        <v>0</v>
      </c>
      <c r="J257" s="96"/>
      <c r="K257" s="91">
        <v>0</v>
      </c>
      <c r="L257" s="92"/>
      <c r="M257" s="117">
        <v>0</v>
      </c>
      <c r="N257" s="94">
        <v>0</v>
      </c>
      <c r="O257"/>
      <c r="P257" s="103">
        <v>0</v>
      </c>
      <c r="W257" s="45">
        <f t="shared" si="31"/>
        <v>0</v>
      </c>
      <c r="X257" s="46">
        <f t="shared" si="27"/>
        <v>0</v>
      </c>
      <c r="Y257" s="47">
        <f t="shared" si="32"/>
        <v>0</v>
      </c>
      <c r="Z257" s="46">
        <f t="shared" si="28"/>
        <v>0</v>
      </c>
      <c r="AA257" s="47">
        <f t="shared" si="33"/>
        <v>0</v>
      </c>
      <c r="AB257" s="46">
        <f t="shared" si="29"/>
        <v>0</v>
      </c>
      <c r="AC257" s="47">
        <f t="shared" si="34"/>
        <v>0</v>
      </c>
      <c r="AD257" s="46">
        <f t="shared" si="30"/>
        <v>0</v>
      </c>
      <c r="AE257" s="108">
        <f t="shared" si="35"/>
        <v>0</v>
      </c>
    </row>
    <row r="258" spans="1:31">
      <c r="A258" s="85">
        <v>149</v>
      </c>
      <c r="B258" s="48"/>
      <c r="C258" s="78"/>
      <c r="D258" s="50"/>
      <c r="E258" s="50"/>
      <c r="F258" s="93"/>
      <c r="G258" s="91">
        <v>0</v>
      </c>
      <c r="H258" s="95"/>
      <c r="I258" s="91">
        <v>0</v>
      </c>
      <c r="J258" s="96"/>
      <c r="K258" s="91">
        <v>0</v>
      </c>
      <c r="L258" s="92"/>
      <c r="M258" s="117">
        <v>0</v>
      </c>
      <c r="N258" s="94">
        <v>0</v>
      </c>
      <c r="O258"/>
      <c r="P258" s="103">
        <v>0</v>
      </c>
      <c r="W258" s="45">
        <f t="shared" si="31"/>
        <v>0</v>
      </c>
      <c r="X258" s="46">
        <f t="shared" si="27"/>
        <v>0</v>
      </c>
      <c r="Y258" s="47">
        <f t="shared" si="32"/>
        <v>0</v>
      </c>
      <c r="Z258" s="46">
        <f t="shared" si="28"/>
        <v>0</v>
      </c>
      <c r="AA258" s="47">
        <f t="shared" si="33"/>
        <v>0</v>
      </c>
      <c r="AB258" s="46">
        <f t="shared" si="29"/>
        <v>0</v>
      </c>
      <c r="AC258" s="47">
        <f t="shared" si="34"/>
        <v>0</v>
      </c>
      <c r="AD258" s="46">
        <f t="shared" si="30"/>
        <v>0</v>
      </c>
      <c r="AE258" s="108">
        <f t="shared" si="35"/>
        <v>0</v>
      </c>
    </row>
    <row r="259" spans="1:31">
      <c r="A259" s="85">
        <v>149</v>
      </c>
      <c r="B259" s="48"/>
      <c r="C259" s="78"/>
      <c r="D259" s="50"/>
      <c r="E259" s="50"/>
      <c r="F259" s="93"/>
      <c r="G259" s="91">
        <v>0</v>
      </c>
      <c r="H259" s="95"/>
      <c r="I259" s="91">
        <v>0</v>
      </c>
      <c r="J259" s="96"/>
      <c r="K259" s="91">
        <v>0</v>
      </c>
      <c r="L259" s="92"/>
      <c r="M259" s="117">
        <v>0</v>
      </c>
      <c r="N259" s="94">
        <v>0</v>
      </c>
      <c r="O259"/>
      <c r="P259" s="103">
        <v>0</v>
      </c>
      <c r="W259" s="45">
        <f t="shared" si="31"/>
        <v>0</v>
      </c>
      <c r="X259" s="46">
        <f t="shared" si="27"/>
        <v>0</v>
      </c>
      <c r="Y259" s="47">
        <f t="shared" si="32"/>
        <v>0</v>
      </c>
      <c r="Z259" s="46">
        <f t="shared" si="28"/>
        <v>0</v>
      </c>
      <c r="AA259" s="47">
        <f t="shared" si="33"/>
        <v>0</v>
      </c>
      <c r="AB259" s="46">
        <f t="shared" si="29"/>
        <v>0</v>
      </c>
      <c r="AC259" s="47">
        <f t="shared" si="34"/>
        <v>0</v>
      </c>
      <c r="AD259" s="46">
        <f t="shared" si="30"/>
        <v>0</v>
      </c>
      <c r="AE259" s="108">
        <f t="shared" si="35"/>
        <v>0</v>
      </c>
    </row>
    <row r="260" spans="1:31">
      <c r="A260" s="85">
        <v>149</v>
      </c>
      <c r="B260" s="48"/>
      <c r="C260" s="78"/>
      <c r="D260" s="50"/>
      <c r="E260" s="50"/>
      <c r="F260" s="93"/>
      <c r="G260" s="91">
        <v>0</v>
      </c>
      <c r="H260" s="95"/>
      <c r="I260" s="91">
        <v>0</v>
      </c>
      <c r="J260" s="96"/>
      <c r="K260" s="91">
        <v>0</v>
      </c>
      <c r="L260" s="92"/>
      <c r="M260" s="117">
        <v>0</v>
      </c>
      <c r="N260" s="94">
        <v>0</v>
      </c>
      <c r="O260"/>
      <c r="P260" s="103">
        <v>0</v>
      </c>
      <c r="W260" s="45">
        <f t="shared" si="31"/>
        <v>0</v>
      </c>
      <c r="X260" s="46">
        <f t="shared" ref="X260:X303" si="36">IF(W260&gt;0,VLOOKUP(W260,Стрельба,2),0)</f>
        <v>0</v>
      </c>
      <c r="Y260" s="47">
        <f t="shared" si="32"/>
        <v>0</v>
      </c>
      <c r="Z260" s="46">
        <f t="shared" ref="Z260:Z303" si="37">IF(Y260&gt;0,VLOOKUP(Y260,Подтягивание,2),0)</f>
        <v>0</v>
      </c>
      <c r="AA260" s="47">
        <f t="shared" si="33"/>
        <v>0</v>
      </c>
      <c r="AB260" s="46">
        <f t="shared" ref="AB260:AB303" si="38">IF(AA260&gt;0,VLOOKUP(AA260,Лыжи,2),0)</f>
        <v>0</v>
      </c>
      <c r="AC260" s="47">
        <f t="shared" si="34"/>
        <v>0</v>
      </c>
      <c r="AD260" s="46">
        <f t="shared" ref="AD260:AD303" si="39">IF(AC260&gt;0,VLOOKUP(AC260,_3000,2),0)</f>
        <v>0</v>
      </c>
      <c r="AE260" s="108">
        <f t="shared" si="35"/>
        <v>0</v>
      </c>
    </row>
    <row r="261" spans="1:31">
      <c r="A261" s="85">
        <v>149</v>
      </c>
      <c r="B261" s="48"/>
      <c r="C261" s="78"/>
      <c r="D261" s="50"/>
      <c r="E261" s="50"/>
      <c r="F261" s="93"/>
      <c r="G261" s="91">
        <v>0</v>
      </c>
      <c r="H261" s="95"/>
      <c r="I261" s="91">
        <v>0</v>
      </c>
      <c r="J261" s="96"/>
      <c r="K261" s="91">
        <v>0</v>
      </c>
      <c r="L261" s="92"/>
      <c r="M261" s="117">
        <v>0</v>
      </c>
      <c r="N261" s="94">
        <v>0</v>
      </c>
      <c r="O261"/>
      <c r="P261" s="103">
        <v>0</v>
      </c>
      <c r="W261" s="45">
        <f t="shared" ref="W261:W303" si="40">F261</f>
        <v>0</v>
      </c>
      <c r="X261" s="46">
        <f t="shared" si="36"/>
        <v>0</v>
      </c>
      <c r="Y261" s="47">
        <f t="shared" ref="Y261:Y303" si="41">H261</f>
        <v>0</v>
      </c>
      <c r="Z261" s="46">
        <f t="shared" si="37"/>
        <v>0</v>
      </c>
      <c r="AA261" s="47">
        <f t="shared" ref="AA261:AA303" si="42">J261</f>
        <v>0</v>
      </c>
      <c r="AB261" s="46">
        <f t="shared" si="38"/>
        <v>0</v>
      </c>
      <c r="AC261" s="47">
        <f t="shared" ref="AC261:AC303" si="43">L261</f>
        <v>0</v>
      </c>
      <c r="AD261" s="46">
        <f t="shared" si="39"/>
        <v>0</v>
      </c>
      <c r="AE261" s="108">
        <f t="shared" ref="AE261:AE303" si="44">X261+Z261+AB261+AD261</f>
        <v>0</v>
      </c>
    </row>
    <row r="262" spans="1:31">
      <c r="A262" s="85">
        <v>149</v>
      </c>
      <c r="B262" s="48"/>
      <c r="C262" s="78"/>
      <c r="D262" s="50"/>
      <c r="E262" s="50"/>
      <c r="F262" s="93"/>
      <c r="G262" s="91">
        <v>0</v>
      </c>
      <c r="H262" s="95"/>
      <c r="I262" s="91">
        <v>0</v>
      </c>
      <c r="J262" s="96"/>
      <c r="K262" s="91">
        <v>0</v>
      </c>
      <c r="L262" s="92"/>
      <c r="M262" s="117">
        <v>0</v>
      </c>
      <c r="N262" s="94">
        <v>0</v>
      </c>
      <c r="O262"/>
      <c r="P262" s="103">
        <v>0</v>
      </c>
      <c r="W262" s="45">
        <f t="shared" si="40"/>
        <v>0</v>
      </c>
      <c r="X262" s="46">
        <f t="shared" si="36"/>
        <v>0</v>
      </c>
      <c r="Y262" s="47">
        <f t="shared" si="41"/>
        <v>0</v>
      </c>
      <c r="Z262" s="46">
        <f t="shared" si="37"/>
        <v>0</v>
      </c>
      <c r="AA262" s="47">
        <f t="shared" si="42"/>
        <v>0</v>
      </c>
      <c r="AB262" s="46">
        <f t="shared" si="38"/>
        <v>0</v>
      </c>
      <c r="AC262" s="47">
        <f t="shared" si="43"/>
        <v>0</v>
      </c>
      <c r="AD262" s="46">
        <f t="shared" si="39"/>
        <v>0</v>
      </c>
      <c r="AE262" s="108">
        <f t="shared" si="44"/>
        <v>0</v>
      </c>
    </row>
    <row r="263" spans="1:31">
      <c r="A263" s="85">
        <v>149</v>
      </c>
      <c r="B263" s="48"/>
      <c r="C263" s="78"/>
      <c r="D263" s="50"/>
      <c r="E263" s="50"/>
      <c r="F263" s="93"/>
      <c r="G263" s="91">
        <v>0</v>
      </c>
      <c r="H263" s="95"/>
      <c r="I263" s="91">
        <v>0</v>
      </c>
      <c r="J263" s="96"/>
      <c r="K263" s="91">
        <v>0</v>
      </c>
      <c r="L263" s="92"/>
      <c r="M263" s="117">
        <v>0</v>
      </c>
      <c r="N263" s="94">
        <v>0</v>
      </c>
      <c r="O263"/>
      <c r="P263" s="103">
        <v>0</v>
      </c>
      <c r="W263" s="45">
        <f t="shared" si="40"/>
        <v>0</v>
      </c>
      <c r="X263" s="46">
        <f t="shared" si="36"/>
        <v>0</v>
      </c>
      <c r="Y263" s="47">
        <f t="shared" si="41"/>
        <v>0</v>
      </c>
      <c r="Z263" s="46">
        <f t="shared" si="37"/>
        <v>0</v>
      </c>
      <c r="AA263" s="47">
        <f t="shared" si="42"/>
        <v>0</v>
      </c>
      <c r="AB263" s="46">
        <f t="shared" si="38"/>
        <v>0</v>
      </c>
      <c r="AC263" s="47">
        <f t="shared" si="43"/>
        <v>0</v>
      </c>
      <c r="AD263" s="46">
        <f t="shared" si="39"/>
        <v>0</v>
      </c>
      <c r="AE263" s="108">
        <f t="shared" si="44"/>
        <v>0</v>
      </c>
    </row>
    <row r="264" spans="1:31">
      <c r="A264" s="85">
        <v>149</v>
      </c>
      <c r="B264" s="48"/>
      <c r="C264" s="78"/>
      <c r="D264" s="50"/>
      <c r="E264" s="50"/>
      <c r="F264" s="93"/>
      <c r="G264" s="91">
        <v>0</v>
      </c>
      <c r="H264" s="95"/>
      <c r="I264" s="91">
        <v>0</v>
      </c>
      <c r="J264" s="96"/>
      <c r="K264" s="91">
        <v>0</v>
      </c>
      <c r="L264" s="92"/>
      <c r="M264" s="117">
        <v>0</v>
      </c>
      <c r="N264" s="94">
        <v>0</v>
      </c>
      <c r="O264"/>
      <c r="P264" s="103">
        <v>0</v>
      </c>
      <c r="W264" s="45">
        <f t="shared" si="40"/>
        <v>0</v>
      </c>
      <c r="X264" s="46">
        <f t="shared" si="36"/>
        <v>0</v>
      </c>
      <c r="Y264" s="47">
        <f t="shared" si="41"/>
        <v>0</v>
      </c>
      <c r="Z264" s="46">
        <f t="shared" si="37"/>
        <v>0</v>
      </c>
      <c r="AA264" s="47">
        <f t="shared" si="42"/>
        <v>0</v>
      </c>
      <c r="AB264" s="46">
        <f t="shared" si="38"/>
        <v>0</v>
      </c>
      <c r="AC264" s="47">
        <f t="shared" si="43"/>
        <v>0</v>
      </c>
      <c r="AD264" s="46">
        <f t="shared" si="39"/>
        <v>0</v>
      </c>
      <c r="AE264" s="108">
        <f t="shared" si="44"/>
        <v>0</v>
      </c>
    </row>
    <row r="265" spans="1:31">
      <c r="A265" s="85">
        <v>149</v>
      </c>
      <c r="B265" s="48"/>
      <c r="C265" s="78"/>
      <c r="D265" s="50"/>
      <c r="E265" s="50"/>
      <c r="F265" s="93"/>
      <c r="G265" s="91">
        <v>0</v>
      </c>
      <c r="H265" s="95"/>
      <c r="I265" s="91">
        <v>0</v>
      </c>
      <c r="J265" s="96"/>
      <c r="K265" s="91">
        <v>0</v>
      </c>
      <c r="L265" s="92"/>
      <c r="M265" s="117">
        <v>0</v>
      </c>
      <c r="N265" s="94">
        <v>0</v>
      </c>
      <c r="O265"/>
      <c r="P265" s="103">
        <v>0</v>
      </c>
      <c r="W265" s="45">
        <f t="shared" si="40"/>
        <v>0</v>
      </c>
      <c r="X265" s="46">
        <f t="shared" si="36"/>
        <v>0</v>
      </c>
      <c r="Y265" s="47">
        <f t="shared" si="41"/>
        <v>0</v>
      </c>
      <c r="Z265" s="46">
        <f t="shared" si="37"/>
        <v>0</v>
      </c>
      <c r="AA265" s="47">
        <f t="shared" si="42"/>
        <v>0</v>
      </c>
      <c r="AB265" s="46">
        <f t="shared" si="38"/>
        <v>0</v>
      </c>
      <c r="AC265" s="47">
        <f t="shared" si="43"/>
        <v>0</v>
      </c>
      <c r="AD265" s="46">
        <f t="shared" si="39"/>
        <v>0</v>
      </c>
      <c r="AE265" s="108">
        <f t="shared" si="44"/>
        <v>0</v>
      </c>
    </row>
    <row r="266" spans="1:31">
      <c r="A266" s="85">
        <v>149</v>
      </c>
      <c r="B266" s="48"/>
      <c r="C266" s="78"/>
      <c r="D266" s="50"/>
      <c r="E266" s="50"/>
      <c r="F266" s="93"/>
      <c r="G266" s="91">
        <v>0</v>
      </c>
      <c r="H266" s="95"/>
      <c r="I266" s="91">
        <v>0</v>
      </c>
      <c r="J266" s="96"/>
      <c r="K266" s="91">
        <v>0</v>
      </c>
      <c r="L266" s="92"/>
      <c r="M266" s="117">
        <v>0</v>
      </c>
      <c r="N266" s="94">
        <v>0</v>
      </c>
      <c r="O266"/>
      <c r="P266" s="103">
        <v>0</v>
      </c>
      <c r="W266" s="45">
        <f t="shared" si="40"/>
        <v>0</v>
      </c>
      <c r="X266" s="46">
        <f t="shared" si="36"/>
        <v>0</v>
      </c>
      <c r="Y266" s="47">
        <f t="shared" si="41"/>
        <v>0</v>
      </c>
      <c r="Z266" s="46">
        <f t="shared" si="37"/>
        <v>0</v>
      </c>
      <c r="AA266" s="47">
        <f t="shared" si="42"/>
        <v>0</v>
      </c>
      <c r="AB266" s="46">
        <f t="shared" si="38"/>
        <v>0</v>
      </c>
      <c r="AC266" s="47">
        <f t="shared" si="43"/>
        <v>0</v>
      </c>
      <c r="AD266" s="46">
        <f t="shared" si="39"/>
        <v>0</v>
      </c>
      <c r="AE266" s="108">
        <f t="shared" si="44"/>
        <v>0</v>
      </c>
    </row>
    <row r="267" spans="1:31">
      <c r="A267" s="85">
        <v>149</v>
      </c>
      <c r="B267" s="48"/>
      <c r="C267" s="78"/>
      <c r="D267" s="50"/>
      <c r="E267" s="50"/>
      <c r="F267" s="93"/>
      <c r="G267" s="91">
        <v>0</v>
      </c>
      <c r="H267" s="95"/>
      <c r="I267" s="91">
        <v>0</v>
      </c>
      <c r="J267" s="96"/>
      <c r="K267" s="91">
        <v>0</v>
      </c>
      <c r="L267" s="92"/>
      <c r="M267" s="117">
        <v>0</v>
      </c>
      <c r="N267" s="94">
        <v>0</v>
      </c>
      <c r="O267"/>
      <c r="P267" s="103">
        <v>0</v>
      </c>
      <c r="W267" s="45">
        <f t="shared" si="40"/>
        <v>0</v>
      </c>
      <c r="X267" s="46">
        <f t="shared" si="36"/>
        <v>0</v>
      </c>
      <c r="Y267" s="47">
        <f t="shared" si="41"/>
        <v>0</v>
      </c>
      <c r="Z267" s="46">
        <f t="shared" si="37"/>
        <v>0</v>
      </c>
      <c r="AA267" s="47">
        <f t="shared" si="42"/>
        <v>0</v>
      </c>
      <c r="AB267" s="46">
        <f t="shared" si="38"/>
        <v>0</v>
      </c>
      <c r="AC267" s="47">
        <f t="shared" si="43"/>
        <v>0</v>
      </c>
      <c r="AD267" s="46">
        <f t="shared" si="39"/>
        <v>0</v>
      </c>
      <c r="AE267" s="108">
        <f t="shared" si="44"/>
        <v>0</v>
      </c>
    </row>
    <row r="268" spans="1:31">
      <c r="A268" s="85">
        <v>149</v>
      </c>
      <c r="B268" s="48"/>
      <c r="C268" s="78"/>
      <c r="D268" s="50"/>
      <c r="E268" s="50"/>
      <c r="F268" s="93"/>
      <c r="G268" s="91">
        <v>0</v>
      </c>
      <c r="H268" s="95"/>
      <c r="I268" s="91">
        <v>0</v>
      </c>
      <c r="J268" s="96"/>
      <c r="K268" s="91">
        <v>0</v>
      </c>
      <c r="L268" s="92"/>
      <c r="M268" s="117">
        <v>0</v>
      </c>
      <c r="N268" s="94">
        <v>0</v>
      </c>
      <c r="O268"/>
      <c r="P268" s="103">
        <v>0</v>
      </c>
      <c r="W268" s="45">
        <f t="shared" si="40"/>
        <v>0</v>
      </c>
      <c r="X268" s="46">
        <f t="shared" si="36"/>
        <v>0</v>
      </c>
      <c r="Y268" s="47">
        <f t="shared" si="41"/>
        <v>0</v>
      </c>
      <c r="Z268" s="46">
        <f t="shared" si="37"/>
        <v>0</v>
      </c>
      <c r="AA268" s="47">
        <f t="shared" si="42"/>
        <v>0</v>
      </c>
      <c r="AB268" s="46">
        <f t="shared" si="38"/>
        <v>0</v>
      </c>
      <c r="AC268" s="47">
        <f t="shared" si="43"/>
        <v>0</v>
      </c>
      <c r="AD268" s="46">
        <f t="shared" si="39"/>
        <v>0</v>
      </c>
      <c r="AE268" s="108">
        <f t="shared" si="44"/>
        <v>0</v>
      </c>
    </row>
    <row r="269" spans="1:31">
      <c r="A269" s="85">
        <v>149</v>
      </c>
      <c r="B269" s="48"/>
      <c r="C269" s="78"/>
      <c r="D269" s="50"/>
      <c r="E269" s="50"/>
      <c r="F269" s="93"/>
      <c r="G269" s="91">
        <v>0</v>
      </c>
      <c r="H269" s="95"/>
      <c r="I269" s="91">
        <v>0</v>
      </c>
      <c r="J269" s="96"/>
      <c r="K269" s="91">
        <v>0</v>
      </c>
      <c r="L269" s="92"/>
      <c r="M269" s="117">
        <v>0</v>
      </c>
      <c r="N269" s="94">
        <v>0</v>
      </c>
      <c r="O269"/>
      <c r="P269" s="103">
        <v>0</v>
      </c>
      <c r="W269" s="45">
        <f t="shared" si="40"/>
        <v>0</v>
      </c>
      <c r="X269" s="46">
        <f t="shared" si="36"/>
        <v>0</v>
      </c>
      <c r="Y269" s="47">
        <f t="shared" si="41"/>
        <v>0</v>
      </c>
      <c r="Z269" s="46">
        <f t="shared" si="37"/>
        <v>0</v>
      </c>
      <c r="AA269" s="47">
        <f t="shared" si="42"/>
        <v>0</v>
      </c>
      <c r="AB269" s="46">
        <f t="shared" si="38"/>
        <v>0</v>
      </c>
      <c r="AC269" s="47">
        <f t="shared" si="43"/>
        <v>0</v>
      </c>
      <c r="AD269" s="46">
        <f t="shared" si="39"/>
        <v>0</v>
      </c>
      <c r="AE269" s="108">
        <f t="shared" si="44"/>
        <v>0</v>
      </c>
    </row>
    <row r="270" spans="1:31">
      <c r="A270" s="85">
        <v>149</v>
      </c>
      <c r="B270" s="48"/>
      <c r="C270" s="78"/>
      <c r="D270" s="50"/>
      <c r="E270" s="50"/>
      <c r="F270" s="93"/>
      <c r="G270" s="91">
        <v>0</v>
      </c>
      <c r="H270" s="95"/>
      <c r="I270" s="91">
        <v>0</v>
      </c>
      <c r="J270" s="96"/>
      <c r="K270" s="91">
        <v>0</v>
      </c>
      <c r="L270" s="92"/>
      <c r="M270" s="117">
        <v>0</v>
      </c>
      <c r="N270" s="94">
        <v>0</v>
      </c>
      <c r="O270"/>
      <c r="P270" s="103">
        <v>0</v>
      </c>
      <c r="W270" s="45">
        <f t="shared" si="40"/>
        <v>0</v>
      </c>
      <c r="X270" s="46">
        <f t="shared" si="36"/>
        <v>0</v>
      </c>
      <c r="Y270" s="47">
        <f t="shared" si="41"/>
        <v>0</v>
      </c>
      <c r="Z270" s="46">
        <f t="shared" si="37"/>
        <v>0</v>
      </c>
      <c r="AA270" s="47">
        <f t="shared" si="42"/>
        <v>0</v>
      </c>
      <c r="AB270" s="46">
        <f t="shared" si="38"/>
        <v>0</v>
      </c>
      <c r="AC270" s="47">
        <f t="shared" si="43"/>
        <v>0</v>
      </c>
      <c r="AD270" s="46">
        <f t="shared" si="39"/>
        <v>0</v>
      </c>
      <c r="AE270" s="108">
        <f t="shared" si="44"/>
        <v>0</v>
      </c>
    </row>
    <row r="271" spans="1:31">
      <c r="A271" s="85">
        <v>149</v>
      </c>
      <c r="B271" s="48"/>
      <c r="C271" s="78"/>
      <c r="D271" s="50"/>
      <c r="E271" s="50"/>
      <c r="F271" s="93"/>
      <c r="G271" s="91">
        <v>0</v>
      </c>
      <c r="H271" s="95"/>
      <c r="I271" s="91">
        <v>0</v>
      </c>
      <c r="J271" s="96"/>
      <c r="K271" s="91">
        <v>0</v>
      </c>
      <c r="L271" s="92"/>
      <c r="M271" s="117">
        <v>0</v>
      </c>
      <c r="N271" s="94">
        <v>0</v>
      </c>
      <c r="O271"/>
      <c r="P271" s="103">
        <v>0</v>
      </c>
      <c r="W271" s="45">
        <f t="shared" si="40"/>
        <v>0</v>
      </c>
      <c r="X271" s="46">
        <f t="shared" si="36"/>
        <v>0</v>
      </c>
      <c r="Y271" s="47">
        <f t="shared" si="41"/>
        <v>0</v>
      </c>
      <c r="Z271" s="46">
        <f t="shared" si="37"/>
        <v>0</v>
      </c>
      <c r="AA271" s="47">
        <f t="shared" si="42"/>
        <v>0</v>
      </c>
      <c r="AB271" s="46">
        <f t="shared" si="38"/>
        <v>0</v>
      </c>
      <c r="AC271" s="47">
        <f t="shared" si="43"/>
        <v>0</v>
      </c>
      <c r="AD271" s="46">
        <f t="shared" si="39"/>
        <v>0</v>
      </c>
      <c r="AE271" s="108">
        <f t="shared" si="44"/>
        <v>0</v>
      </c>
    </row>
    <row r="272" spans="1:31">
      <c r="A272" s="85">
        <v>149</v>
      </c>
      <c r="B272" s="48"/>
      <c r="C272" s="78"/>
      <c r="D272" s="50"/>
      <c r="E272" s="50"/>
      <c r="F272" s="93"/>
      <c r="G272" s="91">
        <v>0</v>
      </c>
      <c r="H272" s="95"/>
      <c r="I272" s="91">
        <v>0</v>
      </c>
      <c r="J272" s="96"/>
      <c r="K272" s="91">
        <v>0</v>
      </c>
      <c r="L272" s="92"/>
      <c r="M272" s="117">
        <v>0</v>
      </c>
      <c r="N272" s="94">
        <v>0</v>
      </c>
      <c r="O272"/>
      <c r="P272" s="103">
        <v>0</v>
      </c>
      <c r="W272" s="45">
        <f t="shared" si="40"/>
        <v>0</v>
      </c>
      <c r="X272" s="46">
        <f t="shared" si="36"/>
        <v>0</v>
      </c>
      <c r="Y272" s="47">
        <f t="shared" si="41"/>
        <v>0</v>
      </c>
      <c r="Z272" s="46">
        <f t="shared" si="37"/>
        <v>0</v>
      </c>
      <c r="AA272" s="47">
        <f t="shared" si="42"/>
        <v>0</v>
      </c>
      <c r="AB272" s="46">
        <f t="shared" si="38"/>
        <v>0</v>
      </c>
      <c r="AC272" s="47">
        <f t="shared" si="43"/>
        <v>0</v>
      </c>
      <c r="AD272" s="46">
        <f t="shared" si="39"/>
        <v>0</v>
      </c>
      <c r="AE272" s="108">
        <f t="shared" si="44"/>
        <v>0</v>
      </c>
    </row>
    <row r="273" spans="1:31">
      <c r="A273" s="85">
        <v>149</v>
      </c>
      <c r="B273" s="48"/>
      <c r="C273" s="78"/>
      <c r="D273" s="50"/>
      <c r="E273" s="50"/>
      <c r="F273" s="93"/>
      <c r="G273" s="91">
        <v>0</v>
      </c>
      <c r="H273" s="95"/>
      <c r="I273" s="91">
        <v>0</v>
      </c>
      <c r="J273" s="96"/>
      <c r="K273" s="91">
        <v>0</v>
      </c>
      <c r="L273" s="92"/>
      <c r="M273" s="117">
        <v>0</v>
      </c>
      <c r="N273" s="94">
        <v>0</v>
      </c>
      <c r="O273"/>
      <c r="P273" s="103">
        <v>0</v>
      </c>
      <c r="W273" s="45">
        <f t="shared" si="40"/>
        <v>0</v>
      </c>
      <c r="X273" s="46">
        <f t="shared" si="36"/>
        <v>0</v>
      </c>
      <c r="Y273" s="47">
        <f t="shared" si="41"/>
        <v>0</v>
      </c>
      <c r="Z273" s="46">
        <f t="shared" si="37"/>
        <v>0</v>
      </c>
      <c r="AA273" s="47">
        <f t="shared" si="42"/>
        <v>0</v>
      </c>
      <c r="AB273" s="46">
        <f t="shared" si="38"/>
        <v>0</v>
      </c>
      <c r="AC273" s="47">
        <f t="shared" si="43"/>
        <v>0</v>
      </c>
      <c r="AD273" s="46">
        <f t="shared" si="39"/>
        <v>0</v>
      </c>
      <c r="AE273" s="108">
        <f t="shared" si="44"/>
        <v>0</v>
      </c>
    </row>
    <row r="274" spans="1:31">
      <c r="A274" s="85">
        <v>149</v>
      </c>
      <c r="B274" s="48"/>
      <c r="C274" s="78"/>
      <c r="D274" s="50"/>
      <c r="E274" s="50"/>
      <c r="F274" s="93"/>
      <c r="G274" s="91">
        <v>0</v>
      </c>
      <c r="H274" s="95"/>
      <c r="I274" s="91">
        <v>0</v>
      </c>
      <c r="J274" s="96"/>
      <c r="K274" s="91">
        <v>0</v>
      </c>
      <c r="L274" s="92"/>
      <c r="M274" s="117">
        <v>0</v>
      </c>
      <c r="N274" s="94">
        <v>0</v>
      </c>
      <c r="O274"/>
      <c r="P274" s="103">
        <v>0</v>
      </c>
      <c r="W274" s="45">
        <f t="shared" si="40"/>
        <v>0</v>
      </c>
      <c r="X274" s="46">
        <f t="shared" si="36"/>
        <v>0</v>
      </c>
      <c r="Y274" s="47">
        <f t="shared" si="41"/>
        <v>0</v>
      </c>
      <c r="Z274" s="46">
        <f t="shared" si="37"/>
        <v>0</v>
      </c>
      <c r="AA274" s="47">
        <f t="shared" si="42"/>
        <v>0</v>
      </c>
      <c r="AB274" s="46">
        <f t="shared" si="38"/>
        <v>0</v>
      </c>
      <c r="AC274" s="47">
        <f t="shared" si="43"/>
        <v>0</v>
      </c>
      <c r="AD274" s="46">
        <f t="shared" si="39"/>
        <v>0</v>
      </c>
      <c r="AE274" s="108">
        <f t="shared" si="44"/>
        <v>0</v>
      </c>
    </row>
    <row r="275" spans="1:31">
      <c r="A275" s="85">
        <v>149</v>
      </c>
      <c r="B275" s="48"/>
      <c r="C275" s="78"/>
      <c r="D275" s="50"/>
      <c r="E275" s="50"/>
      <c r="F275" s="93"/>
      <c r="G275" s="91">
        <v>0</v>
      </c>
      <c r="H275" s="95"/>
      <c r="I275" s="91">
        <v>0</v>
      </c>
      <c r="J275" s="96"/>
      <c r="K275" s="91">
        <v>0</v>
      </c>
      <c r="L275" s="92"/>
      <c r="M275" s="117">
        <v>0</v>
      </c>
      <c r="N275" s="94">
        <v>0</v>
      </c>
      <c r="O275"/>
      <c r="P275" s="103">
        <v>0</v>
      </c>
      <c r="W275" s="45">
        <f t="shared" si="40"/>
        <v>0</v>
      </c>
      <c r="X275" s="46">
        <f t="shared" si="36"/>
        <v>0</v>
      </c>
      <c r="Y275" s="47">
        <f t="shared" si="41"/>
        <v>0</v>
      </c>
      <c r="Z275" s="46">
        <f t="shared" si="37"/>
        <v>0</v>
      </c>
      <c r="AA275" s="47">
        <f t="shared" si="42"/>
        <v>0</v>
      </c>
      <c r="AB275" s="46">
        <f t="shared" si="38"/>
        <v>0</v>
      </c>
      <c r="AC275" s="47">
        <f t="shared" si="43"/>
        <v>0</v>
      </c>
      <c r="AD275" s="46">
        <f t="shared" si="39"/>
        <v>0</v>
      </c>
      <c r="AE275" s="108">
        <f t="shared" si="44"/>
        <v>0</v>
      </c>
    </row>
    <row r="276" spans="1:31">
      <c r="A276" s="85">
        <v>149</v>
      </c>
      <c r="B276" s="48"/>
      <c r="C276" s="78"/>
      <c r="D276" s="50"/>
      <c r="E276" s="50"/>
      <c r="F276" s="93"/>
      <c r="G276" s="91">
        <v>0</v>
      </c>
      <c r="H276" s="95"/>
      <c r="I276" s="91">
        <v>0</v>
      </c>
      <c r="J276" s="96"/>
      <c r="K276" s="91">
        <v>0</v>
      </c>
      <c r="L276" s="92"/>
      <c r="M276" s="117">
        <v>0</v>
      </c>
      <c r="N276" s="94">
        <v>0</v>
      </c>
      <c r="O276"/>
      <c r="P276" s="103">
        <v>0</v>
      </c>
      <c r="W276" s="45">
        <f t="shared" si="40"/>
        <v>0</v>
      </c>
      <c r="X276" s="46">
        <f t="shared" si="36"/>
        <v>0</v>
      </c>
      <c r="Y276" s="47">
        <f t="shared" si="41"/>
        <v>0</v>
      </c>
      <c r="Z276" s="46">
        <f t="shared" si="37"/>
        <v>0</v>
      </c>
      <c r="AA276" s="47">
        <f t="shared" si="42"/>
        <v>0</v>
      </c>
      <c r="AB276" s="46">
        <f t="shared" si="38"/>
        <v>0</v>
      </c>
      <c r="AC276" s="47">
        <f t="shared" si="43"/>
        <v>0</v>
      </c>
      <c r="AD276" s="46">
        <f t="shared" si="39"/>
        <v>0</v>
      </c>
      <c r="AE276" s="108">
        <f t="shared" si="44"/>
        <v>0</v>
      </c>
    </row>
    <row r="277" spans="1:31">
      <c r="A277" s="85">
        <v>149</v>
      </c>
      <c r="B277" s="48"/>
      <c r="C277" s="78"/>
      <c r="D277" s="50"/>
      <c r="E277" s="50"/>
      <c r="F277" s="93"/>
      <c r="G277" s="91">
        <v>0</v>
      </c>
      <c r="H277" s="95"/>
      <c r="I277" s="91">
        <v>0</v>
      </c>
      <c r="J277" s="96"/>
      <c r="K277" s="91">
        <v>0</v>
      </c>
      <c r="L277" s="92"/>
      <c r="M277" s="117">
        <v>0</v>
      </c>
      <c r="N277" s="94">
        <v>0</v>
      </c>
      <c r="O277"/>
      <c r="P277" s="103">
        <v>0</v>
      </c>
      <c r="W277" s="45">
        <f t="shared" si="40"/>
        <v>0</v>
      </c>
      <c r="X277" s="46">
        <f t="shared" si="36"/>
        <v>0</v>
      </c>
      <c r="Y277" s="47">
        <f t="shared" si="41"/>
        <v>0</v>
      </c>
      <c r="Z277" s="46">
        <f t="shared" si="37"/>
        <v>0</v>
      </c>
      <c r="AA277" s="47">
        <f t="shared" si="42"/>
        <v>0</v>
      </c>
      <c r="AB277" s="46">
        <f t="shared" si="38"/>
        <v>0</v>
      </c>
      <c r="AC277" s="47">
        <f t="shared" si="43"/>
        <v>0</v>
      </c>
      <c r="AD277" s="46">
        <f t="shared" si="39"/>
        <v>0</v>
      </c>
      <c r="AE277" s="108">
        <f t="shared" si="44"/>
        <v>0</v>
      </c>
    </row>
    <row r="278" spans="1:31">
      <c r="A278" s="85">
        <v>149</v>
      </c>
      <c r="B278" s="48"/>
      <c r="C278" s="78"/>
      <c r="D278" s="50"/>
      <c r="E278" s="50"/>
      <c r="F278" s="93"/>
      <c r="G278" s="91">
        <v>0</v>
      </c>
      <c r="H278" s="95"/>
      <c r="I278" s="91">
        <v>0</v>
      </c>
      <c r="J278" s="96"/>
      <c r="K278" s="91">
        <v>0</v>
      </c>
      <c r="L278" s="92"/>
      <c r="M278" s="117">
        <v>0</v>
      </c>
      <c r="N278" s="94">
        <v>0</v>
      </c>
      <c r="O278"/>
      <c r="P278" s="103">
        <v>0</v>
      </c>
      <c r="W278" s="45">
        <f t="shared" si="40"/>
        <v>0</v>
      </c>
      <c r="X278" s="46">
        <f t="shared" si="36"/>
        <v>0</v>
      </c>
      <c r="Y278" s="47">
        <f t="shared" si="41"/>
        <v>0</v>
      </c>
      <c r="Z278" s="46">
        <f t="shared" si="37"/>
        <v>0</v>
      </c>
      <c r="AA278" s="47">
        <f t="shared" si="42"/>
        <v>0</v>
      </c>
      <c r="AB278" s="46">
        <f t="shared" si="38"/>
        <v>0</v>
      </c>
      <c r="AC278" s="47">
        <f t="shared" si="43"/>
        <v>0</v>
      </c>
      <c r="AD278" s="46">
        <f t="shared" si="39"/>
        <v>0</v>
      </c>
      <c r="AE278" s="108">
        <f t="shared" si="44"/>
        <v>0</v>
      </c>
    </row>
    <row r="279" spans="1:31">
      <c r="A279" s="85">
        <v>149</v>
      </c>
      <c r="B279" s="48"/>
      <c r="C279" s="78"/>
      <c r="D279" s="50"/>
      <c r="E279" s="50"/>
      <c r="F279" s="93"/>
      <c r="G279" s="91">
        <v>0</v>
      </c>
      <c r="H279" s="95"/>
      <c r="I279" s="91">
        <v>0</v>
      </c>
      <c r="J279" s="96"/>
      <c r="K279" s="91">
        <v>0</v>
      </c>
      <c r="L279" s="92"/>
      <c r="M279" s="117">
        <v>0</v>
      </c>
      <c r="N279" s="94">
        <v>0</v>
      </c>
      <c r="O279"/>
      <c r="P279" s="103">
        <v>0</v>
      </c>
      <c r="W279" s="45">
        <f t="shared" si="40"/>
        <v>0</v>
      </c>
      <c r="X279" s="46">
        <f t="shared" si="36"/>
        <v>0</v>
      </c>
      <c r="Y279" s="47">
        <f t="shared" si="41"/>
        <v>0</v>
      </c>
      <c r="Z279" s="46">
        <f t="shared" si="37"/>
        <v>0</v>
      </c>
      <c r="AA279" s="47">
        <f t="shared" si="42"/>
        <v>0</v>
      </c>
      <c r="AB279" s="46">
        <f t="shared" si="38"/>
        <v>0</v>
      </c>
      <c r="AC279" s="47">
        <f t="shared" si="43"/>
        <v>0</v>
      </c>
      <c r="AD279" s="46">
        <f t="shared" si="39"/>
        <v>0</v>
      </c>
      <c r="AE279" s="108">
        <f t="shared" si="44"/>
        <v>0</v>
      </c>
    </row>
    <row r="280" spans="1:31">
      <c r="A280" s="85">
        <v>149</v>
      </c>
      <c r="B280" s="48"/>
      <c r="C280" s="78"/>
      <c r="D280" s="50"/>
      <c r="E280" s="50"/>
      <c r="F280" s="93"/>
      <c r="G280" s="91">
        <v>0</v>
      </c>
      <c r="H280" s="95"/>
      <c r="I280" s="91">
        <v>0</v>
      </c>
      <c r="J280" s="96"/>
      <c r="K280" s="91">
        <v>0</v>
      </c>
      <c r="L280" s="92"/>
      <c r="M280" s="117">
        <v>0</v>
      </c>
      <c r="N280" s="94">
        <v>0</v>
      </c>
      <c r="O280"/>
      <c r="P280" s="103">
        <v>0</v>
      </c>
      <c r="W280" s="45">
        <f t="shared" si="40"/>
        <v>0</v>
      </c>
      <c r="X280" s="46">
        <f t="shared" si="36"/>
        <v>0</v>
      </c>
      <c r="Y280" s="47">
        <f t="shared" si="41"/>
        <v>0</v>
      </c>
      <c r="Z280" s="46">
        <f t="shared" si="37"/>
        <v>0</v>
      </c>
      <c r="AA280" s="47">
        <f t="shared" si="42"/>
        <v>0</v>
      </c>
      <c r="AB280" s="46">
        <f t="shared" si="38"/>
        <v>0</v>
      </c>
      <c r="AC280" s="47">
        <f t="shared" si="43"/>
        <v>0</v>
      </c>
      <c r="AD280" s="46">
        <f t="shared" si="39"/>
        <v>0</v>
      </c>
      <c r="AE280" s="108">
        <f t="shared" si="44"/>
        <v>0</v>
      </c>
    </row>
    <row r="281" spans="1:31">
      <c r="A281" s="85">
        <v>149</v>
      </c>
      <c r="B281" s="48"/>
      <c r="C281" s="78"/>
      <c r="D281" s="50"/>
      <c r="E281" s="50"/>
      <c r="F281" s="93"/>
      <c r="G281" s="91">
        <v>0</v>
      </c>
      <c r="H281" s="95"/>
      <c r="I281" s="91">
        <v>0</v>
      </c>
      <c r="J281" s="96"/>
      <c r="K281" s="91">
        <v>0</v>
      </c>
      <c r="L281" s="92"/>
      <c r="M281" s="117">
        <v>0</v>
      </c>
      <c r="N281" s="94">
        <v>0</v>
      </c>
      <c r="O281"/>
      <c r="P281" s="103">
        <v>0</v>
      </c>
      <c r="W281" s="45">
        <f t="shared" si="40"/>
        <v>0</v>
      </c>
      <c r="X281" s="46">
        <f t="shared" si="36"/>
        <v>0</v>
      </c>
      <c r="Y281" s="47">
        <f t="shared" si="41"/>
        <v>0</v>
      </c>
      <c r="Z281" s="46">
        <f t="shared" si="37"/>
        <v>0</v>
      </c>
      <c r="AA281" s="47">
        <f t="shared" si="42"/>
        <v>0</v>
      </c>
      <c r="AB281" s="46">
        <f t="shared" si="38"/>
        <v>0</v>
      </c>
      <c r="AC281" s="47">
        <f t="shared" si="43"/>
        <v>0</v>
      </c>
      <c r="AD281" s="46">
        <f t="shared" si="39"/>
        <v>0</v>
      </c>
      <c r="AE281" s="108">
        <f t="shared" si="44"/>
        <v>0</v>
      </c>
    </row>
    <row r="282" spans="1:31">
      <c r="A282" s="85">
        <v>149</v>
      </c>
      <c r="B282" s="48"/>
      <c r="C282" s="78"/>
      <c r="D282" s="50"/>
      <c r="E282" s="50"/>
      <c r="F282" s="93"/>
      <c r="G282" s="91">
        <v>0</v>
      </c>
      <c r="H282" s="95"/>
      <c r="I282" s="91">
        <v>0</v>
      </c>
      <c r="J282" s="96"/>
      <c r="K282" s="91">
        <v>0</v>
      </c>
      <c r="L282" s="92"/>
      <c r="M282" s="117">
        <v>0</v>
      </c>
      <c r="N282" s="94">
        <v>0</v>
      </c>
      <c r="O282"/>
      <c r="P282" s="103">
        <v>0</v>
      </c>
      <c r="W282" s="45">
        <f t="shared" si="40"/>
        <v>0</v>
      </c>
      <c r="X282" s="46">
        <f t="shared" si="36"/>
        <v>0</v>
      </c>
      <c r="Y282" s="47">
        <f t="shared" si="41"/>
        <v>0</v>
      </c>
      <c r="Z282" s="46">
        <f t="shared" si="37"/>
        <v>0</v>
      </c>
      <c r="AA282" s="47">
        <f t="shared" si="42"/>
        <v>0</v>
      </c>
      <c r="AB282" s="46">
        <f t="shared" si="38"/>
        <v>0</v>
      </c>
      <c r="AC282" s="47">
        <f t="shared" si="43"/>
        <v>0</v>
      </c>
      <c r="AD282" s="46">
        <f t="shared" si="39"/>
        <v>0</v>
      </c>
      <c r="AE282" s="108">
        <f t="shared" si="44"/>
        <v>0</v>
      </c>
    </row>
    <row r="283" spans="1:31">
      <c r="A283" s="85">
        <v>149</v>
      </c>
      <c r="B283" s="48"/>
      <c r="C283" s="78"/>
      <c r="D283" s="50"/>
      <c r="E283" s="50"/>
      <c r="F283" s="93"/>
      <c r="G283" s="91">
        <v>0</v>
      </c>
      <c r="H283" s="95"/>
      <c r="I283" s="91">
        <v>0</v>
      </c>
      <c r="J283" s="96"/>
      <c r="K283" s="91">
        <v>0</v>
      </c>
      <c r="L283" s="92"/>
      <c r="M283" s="117">
        <v>0</v>
      </c>
      <c r="N283" s="94">
        <v>0</v>
      </c>
      <c r="O283"/>
      <c r="P283" s="103">
        <v>0</v>
      </c>
      <c r="W283" s="45">
        <f t="shared" si="40"/>
        <v>0</v>
      </c>
      <c r="X283" s="46">
        <f t="shared" si="36"/>
        <v>0</v>
      </c>
      <c r="Y283" s="47">
        <f t="shared" si="41"/>
        <v>0</v>
      </c>
      <c r="Z283" s="46">
        <f t="shared" si="37"/>
        <v>0</v>
      </c>
      <c r="AA283" s="47">
        <f t="shared" si="42"/>
        <v>0</v>
      </c>
      <c r="AB283" s="46">
        <f t="shared" si="38"/>
        <v>0</v>
      </c>
      <c r="AC283" s="47">
        <f t="shared" si="43"/>
        <v>0</v>
      </c>
      <c r="AD283" s="46">
        <f t="shared" si="39"/>
        <v>0</v>
      </c>
      <c r="AE283" s="108">
        <f t="shared" si="44"/>
        <v>0</v>
      </c>
    </row>
    <row r="284" spans="1:31">
      <c r="A284" s="85">
        <v>149</v>
      </c>
      <c r="B284" s="48"/>
      <c r="C284" s="78"/>
      <c r="D284" s="50"/>
      <c r="E284" s="50"/>
      <c r="F284" s="93"/>
      <c r="G284" s="91">
        <v>0</v>
      </c>
      <c r="H284" s="95"/>
      <c r="I284" s="91">
        <v>0</v>
      </c>
      <c r="J284" s="96"/>
      <c r="K284" s="91">
        <v>0</v>
      </c>
      <c r="L284" s="92"/>
      <c r="M284" s="117">
        <v>0</v>
      </c>
      <c r="N284" s="94">
        <v>0</v>
      </c>
      <c r="O284"/>
      <c r="P284" s="103">
        <v>0</v>
      </c>
      <c r="W284" s="45">
        <f t="shared" si="40"/>
        <v>0</v>
      </c>
      <c r="X284" s="46">
        <f t="shared" si="36"/>
        <v>0</v>
      </c>
      <c r="Y284" s="47">
        <f t="shared" si="41"/>
        <v>0</v>
      </c>
      <c r="Z284" s="46">
        <f t="shared" si="37"/>
        <v>0</v>
      </c>
      <c r="AA284" s="47">
        <f t="shared" si="42"/>
        <v>0</v>
      </c>
      <c r="AB284" s="46">
        <f t="shared" si="38"/>
        <v>0</v>
      </c>
      <c r="AC284" s="47">
        <f t="shared" si="43"/>
        <v>0</v>
      </c>
      <c r="AD284" s="46">
        <f t="shared" si="39"/>
        <v>0</v>
      </c>
      <c r="AE284" s="108">
        <f t="shared" si="44"/>
        <v>0</v>
      </c>
    </row>
    <row r="285" spans="1:31">
      <c r="A285" s="85">
        <v>149</v>
      </c>
      <c r="B285" s="48"/>
      <c r="C285" s="78"/>
      <c r="D285" s="50"/>
      <c r="E285" s="50"/>
      <c r="F285" s="93"/>
      <c r="G285" s="91">
        <v>0</v>
      </c>
      <c r="H285" s="95"/>
      <c r="I285" s="91">
        <v>0</v>
      </c>
      <c r="J285" s="96"/>
      <c r="K285" s="91">
        <v>0</v>
      </c>
      <c r="L285" s="92"/>
      <c r="M285" s="117">
        <v>0</v>
      </c>
      <c r="N285" s="94">
        <v>0</v>
      </c>
      <c r="O285"/>
      <c r="P285" s="103">
        <v>0</v>
      </c>
      <c r="W285" s="45">
        <f t="shared" si="40"/>
        <v>0</v>
      </c>
      <c r="X285" s="46">
        <f t="shared" si="36"/>
        <v>0</v>
      </c>
      <c r="Y285" s="47">
        <f t="shared" si="41"/>
        <v>0</v>
      </c>
      <c r="Z285" s="46">
        <f t="shared" si="37"/>
        <v>0</v>
      </c>
      <c r="AA285" s="47">
        <f t="shared" si="42"/>
        <v>0</v>
      </c>
      <c r="AB285" s="46">
        <f t="shared" si="38"/>
        <v>0</v>
      </c>
      <c r="AC285" s="47">
        <f t="shared" si="43"/>
        <v>0</v>
      </c>
      <c r="AD285" s="46">
        <f t="shared" si="39"/>
        <v>0</v>
      </c>
      <c r="AE285" s="108">
        <f t="shared" si="44"/>
        <v>0</v>
      </c>
    </row>
    <row r="286" spans="1:31">
      <c r="A286" s="85">
        <v>149</v>
      </c>
      <c r="B286" s="48"/>
      <c r="C286" s="78"/>
      <c r="D286" s="50"/>
      <c r="E286" s="50"/>
      <c r="F286" s="93"/>
      <c r="G286" s="91">
        <v>0</v>
      </c>
      <c r="H286" s="95"/>
      <c r="I286" s="91">
        <v>0</v>
      </c>
      <c r="J286" s="96"/>
      <c r="K286" s="91">
        <v>0</v>
      </c>
      <c r="L286" s="92"/>
      <c r="M286" s="117">
        <v>0</v>
      </c>
      <c r="N286" s="94">
        <v>0</v>
      </c>
      <c r="O286"/>
      <c r="P286" s="103">
        <v>0</v>
      </c>
      <c r="W286" s="45">
        <f t="shared" si="40"/>
        <v>0</v>
      </c>
      <c r="X286" s="46">
        <f t="shared" si="36"/>
        <v>0</v>
      </c>
      <c r="Y286" s="47">
        <f t="shared" si="41"/>
        <v>0</v>
      </c>
      <c r="Z286" s="46">
        <f t="shared" si="37"/>
        <v>0</v>
      </c>
      <c r="AA286" s="47">
        <f t="shared" si="42"/>
        <v>0</v>
      </c>
      <c r="AB286" s="46">
        <f t="shared" si="38"/>
        <v>0</v>
      </c>
      <c r="AC286" s="47">
        <f t="shared" si="43"/>
        <v>0</v>
      </c>
      <c r="AD286" s="46">
        <f t="shared" si="39"/>
        <v>0</v>
      </c>
      <c r="AE286" s="108">
        <f t="shared" si="44"/>
        <v>0</v>
      </c>
    </row>
    <row r="287" spans="1:31">
      <c r="A287" s="85">
        <v>149</v>
      </c>
      <c r="B287" s="48"/>
      <c r="C287" s="78"/>
      <c r="D287" s="50"/>
      <c r="E287" s="50"/>
      <c r="F287" s="93"/>
      <c r="G287" s="91">
        <v>0</v>
      </c>
      <c r="H287" s="95"/>
      <c r="I287" s="91">
        <v>0</v>
      </c>
      <c r="J287" s="96"/>
      <c r="K287" s="91">
        <v>0</v>
      </c>
      <c r="L287" s="92"/>
      <c r="M287" s="117">
        <v>0</v>
      </c>
      <c r="N287" s="94">
        <v>0</v>
      </c>
      <c r="O287"/>
      <c r="P287" s="103">
        <v>0</v>
      </c>
      <c r="W287" s="45">
        <f t="shared" si="40"/>
        <v>0</v>
      </c>
      <c r="X287" s="46">
        <f t="shared" si="36"/>
        <v>0</v>
      </c>
      <c r="Y287" s="47">
        <f t="shared" si="41"/>
        <v>0</v>
      </c>
      <c r="Z287" s="46">
        <f t="shared" si="37"/>
        <v>0</v>
      </c>
      <c r="AA287" s="47">
        <f t="shared" si="42"/>
        <v>0</v>
      </c>
      <c r="AB287" s="46">
        <f t="shared" si="38"/>
        <v>0</v>
      </c>
      <c r="AC287" s="47">
        <f t="shared" si="43"/>
        <v>0</v>
      </c>
      <c r="AD287" s="46">
        <f t="shared" si="39"/>
        <v>0</v>
      </c>
      <c r="AE287" s="108">
        <f t="shared" si="44"/>
        <v>0</v>
      </c>
    </row>
    <row r="288" spans="1:31">
      <c r="A288" s="85">
        <v>149</v>
      </c>
      <c r="B288" s="48"/>
      <c r="C288" s="78"/>
      <c r="D288" s="50"/>
      <c r="E288" s="50"/>
      <c r="F288" s="93"/>
      <c r="G288" s="91">
        <v>0</v>
      </c>
      <c r="H288" s="95"/>
      <c r="I288" s="91">
        <v>0</v>
      </c>
      <c r="J288" s="96"/>
      <c r="K288" s="91">
        <v>0</v>
      </c>
      <c r="L288" s="92"/>
      <c r="M288" s="117">
        <v>0</v>
      </c>
      <c r="N288" s="94">
        <v>0</v>
      </c>
      <c r="O288"/>
      <c r="P288" s="103">
        <v>0</v>
      </c>
      <c r="W288" s="45">
        <f t="shared" si="40"/>
        <v>0</v>
      </c>
      <c r="X288" s="46">
        <f t="shared" si="36"/>
        <v>0</v>
      </c>
      <c r="Y288" s="47">
        <f t="shared" si="41"/>
        <v>0</v>
      </c>
      <c r="Z288" s="46">
        <f t="shared" si="37"/>
        <v>0</v>
      </c>
      <c r="AA288" s="47">
        <f t="shared" si="42"/>
        <v>0</v>
      </c>
      <c r="AB288" s="46">
        <f t="shared" si="38"/>
        <v>0</v>
      </c>
      <c r="AC288" s="47">
        <f t="shared" si="43"/>
        <v>0</v>
      </c>
      <c r="AD288" s="46">
        <f t="shared" si="39"/>
        <v>0</v>
      </c>
      <c r="AE288" s="108">
        <f t="shared" si="44"/>
        <v>0</v>
      </c>
    </row>
    <row r="289" spans="1:31">
      <c r="A289" s="85">
        <v>149</v>
      </c>
      <c r="B289" s="48"/>
      <c r="C289" s="78"/>
      <c r="D289" s="50"/>
      <c r="E289" s="50"/>
      <c r="F289" s="93"/>
      <c r="G289" s="91">
        <v>0</v>
      </c>
      <c r="H289" s="95"/>
      <c r="I289" s="91">
        <v>0</v>
      </c>
      <c r="J289" s="96"/>
      <c r="K289" s="91">
        <v>0</v>
      </c>
      <c r="L289" s="92"/>
      <c r="M289" s="117">
        <v>0</v>
      </c>
      <c r="N289" s="94">
        <v>0</v>
      </c>
      <c r="O289"/>
      <c r="P289" s="103">
        <v>0</v>
      </c>
      <c r="W289" s="45">
        <f t="shared" si="40"/>
        <v>0</v>
      </c>
      <c r="X289" s="46">
        <f t="shared" si="36"/>
        <v>0</v>
      </c>
      <c r="Y289" s="47">
        <f t="shared" si="41"/>
        <v>0</v>
      </c>
      <c r="Z289" s="46">
        <f t="shared" si="37"/>
        <v>0</v>
      </c>
      <c r="AA289" s="47">
        <f t="shared" si="42"/>
        <v>0</v>
      </c>
      <c r="AB289" s="46">
        <f t="shared" si="38"/>
        <v>0</v>
      </c>
      <c r="AC289" s="47">
        <f t="shared" si="43"/>
        <v>0</v>
      </c>
      <c r="AD289" s="46">
        <f t="shared" si="39"/>
        <v>0</v>
      </c>
      <c r="AE289" s="108">
        <f t="shared" si="44"/>
        <v>0</v>
      </c>
    </row>
    <row r="290" spans="1:31">
      <c r="A290" s="85">
        <v>149</v>
      </c>
      <c r="B290" s="48"/>
      <c r="C290" s="78"/>
      <c r="D290" s="50"/>
      <c r="E290" s="50"/>
      <c r="F290" s="93"/>
      <c r="G290" s="91">
        <v>0</v>
      </c>
      <c r="H290" s="95"/>
      <c r="I290" s="91">
        <v>0</v>
      </c>
      <c r="J290" s="96"/>
      <c r="K290" s="91">
        <v>0</v>
      </c>
      <c r="L290" s="92"/>
      <c r="M290" s="117">
        <v>0</v>
      </c>
      <c r="N290" s="94">
        <v>0</v>
      </c>
      <c r="O290"/>
      <c r="P290" s="103">
        <v>0</v>
      </c>
      <c r="W290" s="45">
        <f t="shared" si="40"/>
        <v>0</v>
      </c>
      <c r="X290" s="46">
        <f t="shared" si="36"/>
        <v>0</v>
      </c>
      <c r="Y290" s="47">
        <f t="shared" si="41"/>
        <v>0</v>
      </c>
      <c r="Z290" s="46">
        <f t="shared" si="37"/>
        <v>0</v>
      </c>
      <c r="AA290" s="47">
        <f t="shared" si="42"/>
        <v>0</v>
      </c>
      <c r="AB290" s="46">
        <f t="shared" si="38"/>
        <v>0</v>
      </c>
      <c r="AC290" s="47">
        <f t="shared" si="43"/>
        <v>0</v>
      </c>
      <c r="AD290" s="46">
        <f t="shared" si="39"/>
        <v>0</v>
      </c>
      <c r="AE290" s="108">
        <f t="shared" si="44"/>
        <v>0</v>
      </c>
    </row>
    <row r="291" spans="1:31">
      <c r="A291" s="85">
        <v>149</v>
      </c>
      <c r="B291" s="48"/>
      <c r="C291" s="78"/>
      <c r="D291" s="50"/>
      <c r="E291" s="50"/>
      <c r="F291" s="93"/>
      <c r="G291" s="91">
        <v>0</v>
      </c>
      <c r="H291" s="95"/>
      <c r="I291" s="91">
        <v>0</v>
      </c>
      <c r="J291" s="96"/>
      <c r="K291" s="91">
        <v>0</v>
      </c>
      <c r="L291" s="92"/>
      <c r="M291" s="117">
        <v>0</v>
      </c>
      <c r="N291" s="94">
        <v>0</v>
      </c>
      <c r="O291"/>
      <c r="P291" s="103">
        <v>0</v>
      </c>
      <c r="W291" s="45">
        <f t="shared" si="40"/>
        <v>0</v>
      </c>
      <c r="X291" s="46">
        <f t="shared" si="36"/>
        <v>0</v>
      </c>
      <c r="Y291" s="47">
        <f t="shared" si="41"/>
        <v>0</v>
      </c>
      <c r="Z291" s="46">
        <f t="shared" si="37"/>
        <v>0</v>
      </c>
      <c r="AA291" s="47">
        <f t="shared" si="42"/>
        <v>0</v>
      </c>
      <c r="AB291" s="46">
        <f t="shared" si="38"/>
        <v>0</v>
      </c>
      <c r="AC291" s="47">
        <f t="shared" si="43"/>
        <v>0</v>
      </c>
      <c r="AD291" s="46">
        <f t="shared" si="39"/>
        <v>0</v>
      </c>
      <c r="AE291" s="108">
        <f t="shared" si="44"/>
        <v>0</v>
      </c>
    </row>
    <row r="292" spans="1:31">
      <c r="A292" s="85">
        <v>149</v>
      </c>
      <c r="B292" s="48"/>
      <c r="C292" s="78"/>
      <c r="D292" s="50"/>
      <c r="E292" s="50"/>
      <c r="F292" s="93"/>
      <c r="G292" s="91">
        <v>0</v>
      </c>
      <c r="H292" s="95"/>
      <c r="I292" s="91">
        <v>0</v>
      </c>
      <c r="J292" s="96"/>
      <c r="K292" s="91">
        <v>0</v>
      </c>
      <c r="L292" s="92"/>
      <c r="M292" s="117">
        <v>0</v>
      </c>
      <c r="N292" s="94">
        <v>0</v>
      </c>
      <c r="O292"/>
      <c r="P292" s="103">
        <v>0</v>
      </c>
      <c r="W292" s="45">
        <f t="shared" si="40"/>
        <v>0</v>
      </c>
      <c r="X292" s="46">
        <f t="shared" si="36"/>
        <v>0</v>
      </c>
      <c r="Y292" s="47">
        <f t="shared" si="41"/>
        <v>0</v>
      </c>
      <c r="Z292" s="46">
        <f t="shared" si="37"/>
        <v>0</v>
      </c>
      <c r="AA292" s="47">
        <f t="shared" si="42"/>
        <v>0</v>
      </c>
      <c r="AB292" s="46">
        <f t="shared" si="38"/>
        <v>0</v>
      </c>
      <c r="AC292" s="47">
        <f t="shared" si="43"/>
        <v>0</v>
      </c>
      <c r="AD292" s="46">
        <f t="shared" si="39"/>
        <v>0</v>
      </c>
      <c r="AE292" s="108">
        <f t="shared" si="44"/>
        <v>0</v>
      </c>
    </row>
    <row r="293" spans="1:31">
      <c r="A293" s="85">
        <v>149</v>
      </c>
      <c r="B293" s="48"/>
      <c r="C293" s="78"/>
      <c r="D293" s="50"/>
      <c r="E293" s="50"/>
      <c r="F293" s="93"/>
      <c r="G293" s="91">
        <v>0</v>
      </c>
      <c r="H293" s="95"/>
      <c r="I293" s="91">
        <v>0</v>
      </c>
      <c r="J293" s="96"/>
      <c r="K293" s="91">
        <v>0</v>
      </c>
      <c r="L293" s="92"/>
      <c r="M293" s="117">
        <v>0</v>
      </c>
      <c r="N293" s="94">
        <v>0</v>
      </c>
      <c r="O293"/>
      <c r="P293" s="103">
        <v>0</v>
      </c>
      <c r="W293" s="45">
        <f t="shared" si="40"/>
        <v>0</v>
      </c>
      <c r="X293" s="46">
        <f t="shared" si="36"/>
        <v>0</v>
      </c>
      <c r="Y293" s="47">
        <f t="shared" si="41"/>
        <v>0</v>
      </c>
      <c r="Z293" s="46">
        <f t="shared" si="37"/>
        <v>0</v>
      </c>
      <c r="AA293" s="47">
        <f t="shared" si="42"/>
        <v>0</v>
      </c>
      <c r="AB293" s="46">
        <f t="shared" si="38"/>
        <v>0</v>
      </c>
      <c r="AC293" s="47">
        <f t="shared" si="43"/>
        <v>0</v>
      </c>
      <c r="AD293" s="46">
        <f t="shared" si="39"/>
        <v>0</v>
      </c>
      <c r="AE293" s="108">
        <f t="shared" si="44"/>
        <v>0</v>
      </c>
    </row>
    <row r="294" spans="1:31">
      <c r="A294" s="85">
        <v>149</v>
      </c>
      <c r="B294" s="48"/>
      <c r="C294" s="78"/>
      <c r="D294" s="50"/>
      <c r="E294" s="50"/>
      <c r="F294" s="93"/>
      <c r="G294" s="91">
        <v>0</v>
      </c>
      <c r="H294" s="95"/>
      <c r="I294" s="91">
        <v>0</v>
      </c>
      <c r="J294" s="96"/>
      <c r="K294" s="91">
        <v>0</v>
      </c>
      <c r="L294" s="92"/>
      <c r="M294" s="117">
        <v>0</v>
      </c>
      <c r="N294" s="94">
        <v>0</v>
      </c>
      <c r="O294"/>
      <c r="P294" s="103">
        <v>0</v>
      </c>
      <c r="W294" s="45">
        <f t="shared" si="40"/>
        <v>0</v>
      </c>
      <c r="X294" s="46">
        <f t="shared" si="36"/>
        <v>0</v>
      </c>
      <c r="Y294" s="47">
        <f t="shared" si="41"/>
        <v>0</v>
      </c>
      <c r="Z294" s="46">
        <f t="shared" si="37"/>
        <v>0</v>
      </c>
      <c r="AA294" s="47">
        <f t="shared" si="42"/>
        <v>0</v>
      </c>
      <c r="AB294" s="46">
        <f t="shared" si="38"/>
        <v>0</v>
      </c>
      <c r="AC294" s="47">
        <f t="shared" si="43"/>
        <v>0</v>
      </c>
      <c r="AD294" s="46">
        <f t="shared" si="39"/>
        <v>0</v>
      </c>
      <c r="AE294" s="108">
        <f t="shared" si="44"/>
        <v>0</v>
      </c>
    </row>
    <row r="295" spans="1:31">
      <c r="A295" s="85">
        <v>149</v>
      </c>
      <c r="B295" s="48"/>
      <c r="C295" s="78"/>
      <c r="D295" s="50"/>
      <c r="E295" s="50"/>
      <c r="F295" s="93"/>
      <c r="G295" s="91">
        <v>0</v>
      </c>
      <c r="H295" s="95"/>
      <c r="I295" s="91">
        <v>0</v>
      </c>
      <c r="J295" s="96"/>
      <c r="K295" s="91">
        <v>0</v>
      </c>
      <c r="L295" s="92"/>
      <c r="M295" s="117">
        <v>0</v>
      </c>
      <c r="N295" s="94">
        <v>0</v>
      </c>
      <c r="O295"/>
      <c r="P295" s="103">
        <v>0</v>
      </c>
      <c r="W295" s="45">
        <f t="shared" si="40"/>
        <v>0</v>
      </c>
      <c r="X295" s="46">
        <f t="shared" si="36"/>
        <v>0</v>
      </c>
      <c r="Y295" s="47">
        <f t="shared" si="41"/>
        <v>0</v>
      </c>
      <c r="Z295" s="46">
        <f t="shared" si="37"/>
        <v>0</v>
      </c>
      <c r="AA295" s="47">
        <f t="shared" si="42"/>
        <v>0</v>
      </c>
      <c r="AB295" s="46">
        <f t="shared" si="38"/>
        <v>0</v>
      </c>
      <c r="AC295" s="47">
        <f t="shared" si="43"/>
        <v>0</v>
      </c>
      <c r="AD295" s="46">
        <f t="shared" si="39"/>
        <v>0</v>
      </c>
      <c r="AE295" s="108">
        <f t="shared" si="44"/>
        <v>0</v>
      </c>
    </row>
    <row r="296" spans="1:31">
      <c r="A296" s="85">
        <v>149</v>
      </c>
      <c r="B296" s="48"/>
      <c r="C296" s="78"/>
      <c r="D296" s="50"/>
      <c r="E296" s="50"/>
      <c r="F296" s="93"/>
      <c r="G296" s="91">
        <v>0</v>
      </c>
      <c r="H296" s="95"/>
      <c r="I296" s="91">
        <v>0</v>
      </c>
      <c r="J296" s="96"/>
      <c r="K296" s="91">
        <v>0</v>
      </c>
      <c r="L296" s="92"/>
      <c r="M296" s="117">
        <v>0</v>
      </c>
      <c r="N296" s="94">
        <v>0</v>
      </c>
      <c r="O296"/>
      <c r="P296" s="103">
        <v>0</v>
      </c>
      <c r="W296" s="45">
        <f t="shared" si="40"/>
        <v>0</v>
      </c>
      <c r="X296" s="46">
        <f t="shared" si="36"/>
        <v>0</v>
      </c>
      <c r="Y296" s="47">
        <f t="shared" si="41"/>
        <v>0</v>
      </c>
      <c r="Z296" s="46">
        <f t="shared" si="37"/>
        <v>0</v>
      </c>
      <c r="AA296" s="47">
        <f t="shared" si="42"/>
        <v>0</v>
      </c>
      <c r="AB296" s="46">
        <f t="shared" si="38"/>
        <v>0</v>
      </c>
      <c r="AC296" s="47">
        <f t="shared" si="43"/>
        <v>0</v>
      </c>
      <c r="AD296" s="46">
        <f t="shared" si="39"/>
        <v>0</v>
      </c>
      <c r="AE296" s="108">
        <f t="shared" si="44"/>
        <v>0</v>
      </c>
    </row>
    <row r="297" spans="1:31">
      <c r="A297" s="85">
        <v>149</v>
      </c>
      <c r="B297" s="48"/>
      <c r="C297" s="78"/>
      <c r="D297" s="50"/>
      <c r="E297" s="50"/>
      <c r="F297" s="93"/>
      <c r="G297" s="91">
        <v>0</v>
      </c>
      <c r="H297" s="95"/>
      <c r="I297" s="91">
        <v>0</v>
      </c>
      <c r="J297" s="96"/>
      <c r="K297" s="91">
        <v>0</v>
      </c>
      <c r="L297" s="92"/>
      <c r="M297" s="117">
        <v>0</v>
      </c>
      <c r="N297" s="94">
        <v>0</v>
      </c>
      <c r="O297"/>
      <c r="P297" s="103">
        <v>0</v>
      </c>
      <c r="W297" s="45">
        <f t="shared" si="40"/>
        <v>0</v>
      </c>
      <c r="X297" s="46">
        <f t="shared" si="36"/>
        <v>0</v>
      </c>
      <c r="Y297" s="47">
        <f t="shared" si="41"/>
        <v>0</v>
      </c>
      <c r="Z297" s="46">
        <f t="shared" si="37"/>
        <v>0</v>
      </c>
      <c r="AA297" s="47">
        <f t="shared" si="42"/>
        <v>0</v>
      </c>
      <c r="AB297" s="46">
        <f t="shared" si="38"/>
        <v>0</v>
      </c>
      <c r="AC297" s="47">
        <f t="shared" si="43"/>
        <v>0</v>
      </c>
      <c r="AD297" s="46">
        <f t="shared" si="39"/>
        <v>0</v>
      </c>
      <c r="AE297" s="108">
        <f t="shared" si="44"/>
        <v>0</v>
      </c>
    </row>
    <row r="298" spans="1:31">
      <c r="A298" s="85">
        <v>149</v>
      </c>
      <c r="B298" s="48"/>
      <c r="C298" s="78"/>
      <c r="D298" s="50"/>
      <c r="E298" s="50"/>
      <c r="F298" s="93"/>
      <c r="G298" s="91">
        <v>0</v>
      </c>
      <c r="H298" s="95"/>
      <c r="I298" s="91">
        <v>0</v>
      </c>
      <c r="J298" s="96"/>
      <c r="K298" s="91">
        <v>0</v>
      </c>
      <c r="L298" s="92"/>
      <c r="M298" s="117">
        <v>0</v>
      </c>
      <c r="N298" s="94">
        <v>0</v>
      </c>
      <c r="O298"/>
      <c r="P298" s="103">
        <v>0</v>
      </c>
      <c r="W298" s="45">
        <f t="shared" si="40"/>
        <v>0</v>
      </c>
      <c r="X298" s="46">
        <f t="shared" si="36"/>
        <v>0</v>
      </c>
      <c r="Y298" s="47">
        <f t="shared" si="41"/>
        <v>0</v>
      </c>
      <c r="Z298" s="46">
        <f t="shared" si="37"/>
        <v>0</v>
      </c>
      <c r="AA298" s="47">
        <f t="shared" si="42"/>
        <v>0</v>
      </c>
      <c r="AB298" s="46">
        <f t="shared" si="38"/>
        <v>0</v>
      </c>
      <c r="AC298" s="47">
        <f t="shared" si="43"/>
        <v>0</v>
      </c>
      <c r="AD298" s="46">
        <f t="shared" si="39"/>
        <v>0</v>
      </c>
      <c r="AE298" s="108">
        <f t="shared" si="44"/>
        <v>0</v>
      </c>
    </row>
    <row r="299" spans="1:31">
      <c r="A299" s="85">
        <v>149</v>
      </c>
      <c r="B299" s="48"/>
      <c r="C299" s="78"/>
      <c r="D299" s="50"/>
      <c r="E299" s="50"/>
      <c r="F299" s="93"/>
      <c r="G299" s="91">
        <v>0</v>
      </c>
      <c r="H299" s="95"/>
      <c r="I299" s="91">
        <v>0</v>
      </c>
      <c r="J299" s="96"/>
      <c r="K299" s="91">
        <v>0</v>
      </c>
      <c r="L299" s="92"/>
      <c r="M299" s="117">
        <v>0</v>
      </c>
      <c r="N299" s="94">
        <v>0</v>
      </c>
      <c r="O299"/>
      <c r="P299" s="103">
        <v>0</v>
      </c>
      <c r="W299" s="45">
        <f t="shared" si="40"/>
        <v>0</v>
      </c>
      <c r="X299" s="46">
        <f t="shared" si="36"/>
        <v>0</v>
      </c>
      <c r="Y299" s="47">
        <f t="shared" si="41"/>
        <v>0</v>
      </c>
      <c r="Z299" s="46">
        <f t="shared" si="37"/>
        <v>0</v>
      </c>
      <c r="AA299" s="47">
        <f t="shared" si="42"/>
        <v>0</v>
      </c>
      <c r="AB299" s="46">
        <f t="shared" si="38"/>
        <v>0</v>
      </c>
      <c r="AC299" s="47">
        <f t="shared" si="43"/>
        <v>0</v>
      </c>
      <c r="AD299" s="46">
        <f t="shared" si="39"/>
        <v>0</v>
      </c>
      <c r="AE299" s="108">
        <f t="shared" si="44"/>
        <v>0</v>
      </c>
    </row>
    <row r="300" spans="1:31">
      <c r="A300" s="85">
        <v>149</v>
      </c>
      <c r="B300" s="48"/>
      <c r="C300" s="78"/>
      <c r="D300" s="50"/>
      <c r="E300" s="50"/>
      <c r="F300" s="93"/>
      <c r="G300" s="91">
        <v>0</v>
      </c>
      <c r="H300" s="95"/>
      <c r="I300" s="91">
        <v>0</v>
      </c>
      <c r="J300" s="96"/>
      <c r="K300" s="91">
        <v>0</v>
      </c>
      <c r="L300" s="92"/>
      <c r="M300" s="117">
        <v>0</v>
      </c>
      <c r="N300" s="94">
        <v>0</v>
      </c>
      <c r="O300"/>
      <c r="P300" s="103">
        <v>0</v>
      </c>
      <c r="W300" s="45">
        <f t="shared" si="40"/>
        <v>0</v>
      </c>
      <c r="X300" s="46">
        <f t="shared" si="36"/>
        <v>0</v>
      </c>
      <c r="Y300" s="47">
        <f t="shared" si="41"/>
        <v>0</v>
      </c>
      <c r="Z300" s="46">
        <f t="shared" si="37"/>
        <v>0</v>
      </c>
      <c r="AA300" s="47">
        <f t="shared" si="42"/>
        <v>0</v>
      </c>
      <c r="AB300" s="46">
        <f t="shared" si="38"/>
        <v>0</v>
      </c>
      <c r="AC300" s="47">
        <f t="shared" si="43"/>
        <v>0</v>
      </c>
      <c r="AD300" s="46">
        <f t="shared" si="39"/>
        <v>0</v>
      </c>
      <c r="AE300" s="108">
        <f t="shared" si="44"/>
        <v>0</v>
      </c>
    </row>
    <row r="301" spans="1:31">
      <c r="A301" s="85">
        <v>149</v>
      </c>
      <c r="B301" s="48"/>
      <c r="C301" s="78"/>
      <c r="D301" s="50"/>
      <c r="E301" s="50"/>
      <c r="F301" s="93"/>
      <c r="G301" s="91">
        <v>0</v>
      </c>
      <c r="H301" s="95"/>
      <c r="I301" s="91">
        <v>0</v>
      </c>
      <c r="J301" s="96"/>
      <c r="K301" s="91">
        <v>0</v>
      </c>
      <c r="L301" s="92"/>
      <c r="M301" s="117">
        <v>0</v>
      </c>
      <c r="N301" s="94">
        <v>0</v>
      </c>
      <c r="O301"/>
      <c r="P301" s="103">
        <v>0</v>
      </c>
      <c r="W301" s="45">
        <f t="shared" si="40"/>
        <v>0</v>
      </c>
      <c r="X301" s="46">
        <f t="shared" si="36"/>
        <v>0</v>
      </c>
      <c r="Y301" s="47">
        <f t="shared" si="41"/>
        <v>0</v>
      </c>
      <c r="Z301" s="46">
        <f t="shared" si="37"/>
        <v>0</v>
      </c>
      <c r="AA301" s="47">
        <f t="shared" si="42"/>
        <v>0</v>
      </c>
      <c r="AB301" s="46">
        <f t="shared" si="38"/>
        <v>0</v>
      </c>
      <c r="AC301" s="47">
        <f t="shared" si="43"/>
        <v>0</v>
      </c>
      <c r="AD301" s="46">
        <f t="shared" si="39"/>
        <v>0</v>
      </c>
      <c r="AE301" s="108">
        <f t="shared" si="44"/>
        <v>0</v>
      </c>
    </row>
    <row r="302" spans="1:31">
      <c r="A302" s="85">
        <v>149</v>
      </c>
      <c r="B302" s="48"/>
      <c r="C302" s="78"/>
      <c r="D302" s="50"/>
      <c r="E302" s="50"/>
      <c r="F302" s="93"/>
      <c r="G302" s="91">
        <v>0</v>
      </c>
      <c r="H302" s="95"/>
      <c r="I302" s="91">
        <v>0</v>
      </c>
      <c r="J302" s="96"/>
      <c r="K302" s="91">
        <v>0</v>
      </c>
      <c r="L302" s="92"/>
      <c r="M302" s="117">
        <v>0</v>
      </c>
      <c r="N302" s="94">
        <v>0</v>
      </c>
      <c r="O302"/>
      <c r="P302" s="103">
        <v>0</v>
      </c>
      <c r="W302" s="45">
        <f t="shared" si="40"/>
        <v>0</v>
      </c>
      <c r="X302" s="46">
        <f t="shared" si="36"/>
        <v>0</v>
      </c>
      <c r="Y302" s="47">
        <f t="shared" si="41"/>
        <v>0</v>
      </c>
      <c r="Z302" s="46">
        <f t="shared" si="37"/>
        <v>0</v>
      </c>
      <c r="AA302" s="47">
        <f t="shared" si="42"/>
        <v>0</v>
      </c>
      <c r="AB302" s="46">
        <f t="shared" si="38"/>
        <v>0</v>
      </c>
      <c r="AC302" s="47">
        <f t="shared" si="43"/>
        <v>0</v>
      </c>
      <c r="AD302" s="46">
        <f t="shared" si="39"/>
        <v>0</v>
      </c>
      <c r="AE302" s="108">
        <f t="shared" si="44"/>
        <v>0</v>
      </c>
    </row>
    <row r="303" spans="1:31">
      <c r="A303" s="85">
        <v>149</v>
      </c>
      <c r="B303" s="48"/>
      <c r="C303" s="78"/>
      <c r="D303" s="50"/>
      <c r="E303" s="50"/>
      <c r="F303" s="93"/>
      <c r="G303" s="91">
        <v>0</v>
      </c>
      <c r="H303" s="95"/>
      <c r="I303" s="91">
        <v>0</v>
      </c>
      <c r="J303" s="96"/>
      <c r="K303" s="91">
        <v>0</v>
      </c>
      <c r="L303" s="92"/>
      <c r="M303" s="117">
        <v>0</v>
      </c>
      <c r="N303" s="94">
        <v>0</v>
      </c>
      <c r="O303"/>
      <c r="P303" s="103">
        <v>0</v>
      </c>
      <c r="W303" s="45">
        <f t="shared" si="40"/>
        <v>0</v>
      </c>
      <c r="X303" s="46">
        <f t="shared" si="36"/>
        <v>0</v>
      </c>
      <c r="Y303" s="47">
        <f t="shared" si="41"/>
        <v>0</v>
      </c>
      <c r="Z303" s="46">
        <f t="shared" si="37"/>
        <v>0</v>
      </c>
      <c r="AA303" s="47">
        <f t="shared" si="42"/>
        <v>0</v>
      </c>
      <c r="AB303" s="46">
        <f t="shared" si="38"/>
        <v>0</v>
      </c>
      <c r="AC303" s="47">
        <f t="shared" si="43"/>
        <v>0</v>
      </c>
      <c r="AD303" s="46">
        <f t="shared" si="39"/>
        <v>0</v>
      </c>
      <c r="AE303" s="108">
        <f t="shared" si="44"/>
        <v>0</v>
      </c>
    </row>
    <row r="304" spans="1:31">
      <c r="G304" s="66"/>
      <c r="I304" s="66"/>
      <c r="K304" s="66"/>
      <c r="O304"/>
    </row>
    <row r="305" spans="7:15">
      <c r="G305" s="66"/>
      <c r="I305" s="66"/>
      <c r="K305" s="66"/>
      <c r="O305"/>
    </row>
    <row r="306" spans="7:15">
      <c r="G306" s="66"/>
      <c r="I306" s="66"/>
      <c r="K306" s="66"/>
      <c r="O306"/>
    </row>
    <row r="307" spans="7:15">
      <c r="G307" s="66"/>
      <c r="I307" s="66"/>
      <c r="K307" s="66"/>
      <c r="O307"/>
    </row>
    <row r="308" spans="7:15">
      <c r="G308" s="66"/>
      <c r="I308" s="66"/>
      <c r="K308" s="66"/>
      <c r="O308"/>
    </row>
    <row r="309" spans="7:15">
      <c r="G309" s="66"/>
      <c r="I309" s="66"/>
      <c r="K309" s="66"/>
      <c r="O309"/>
    </row>
    <row r="310" spans="7:15">
      <c r="G310" s="66"/>
      <c r="I310" s="66"/>
      <c r="K310" s="66"/>
      <c r="O310"/>
    </row>
    <row r="311" spans="7:15">
      <c r="G311" s="66"/>
      <c r="I311" s="66"/>
      <c r="K311" s="66"/>
      <c r="O311"/>
    </row>
    <row r="312" spans="7:15">
      <c r="G312" s="66"/>
      <c r="I312" s="66"/>
      <c r="K312" s="66"/>
      <c r="O312"/>
    </row>
    <row r="313" spans="7:15">
      <c r="G313" s="66"/>
      <c r="I313" s="66"/>
      <c r="K313" s="66"/>
      <c r="O313"/>
    </row>
    <row r="314" spans="7:15">
      <c r="G314" s="66"/>
      <c r="I314" s="66"/>
      <c r="K314" s="66"/>
      <c r="O314"/>
    </row>
    <row r="315" spans="7:15">
      <c r="G315" s="66"/>
      <c r="I315" s="66"/>
      <c r="K315" s="66"/>
      <c r="O315"/>
    </row>
    <row r="316" spans="7:15">
      <c r="G316" s="66"/>
      <c r="I316" s="66"/>
      <c r="K316" s="66"/>
      <c r="O316"/>
    </row>
    <row r="317" spans="7:15">
      <c r="G317" s="66"/>
      <c r="I317" s="66"/>
      <c r="K317" s="66"/>
      <c r="O317"/>
    </row>
    <row r="318" spans="7:15">
      <c r="G318" s="66"/>
      <c r="I318" s="66"/>
      <c r="K318" s="66"/>
      <c r="O318"/>
    </row>
    <row r="319" spans="7:15">
      <c r="G319" s="66"/>
      <c r="I319" s="66"/>
      <c r="K319" s="66"/>
      <c r="O319"/>
    </row>
    <row r="320" spans="7:15">
      <c r="G320" s="66"/>
      <c r="I320" s="66"/>
      <c r="K320" s="66"/>
      <c r="O320"/>
    </row>
    <row r="321" spans="7:15">
      <c r="G321" s="66"/>
      <c r="I321" s="66"/>
      <c r="K321" s="66"/>
      <c r="O321"/>
    </row>
    <row r="322" spans="7:15">
      <c r="G322" s="66"/>
      <c r="I322" s="66"/>
      <c r="K322" s="66"/>
      <c r="O322"/>
    </row>
    <row r="323" spans="7:15">
      <c r="G323" s="66"/>
      <c r="I323" s="66"/>
      <c r="K323" s="66"/>
      <c r="O323"/>
    </row>
    <row r="324" spans="7:15">
      <c r="G324" s="66"/>
      <c r="I324" s="66"/>
      <c r="K324" s="66"/>
      <c r="O324"/>
    </row>
    <row r="325" spans="7:15">
      <c r="G325" s="66"/>
      <c r="I325" s="66"/>
      <c r="K325" s="66"/>
      <c r="O325"/>
    </row>
    <row r="326" spans="7:15">
      <c r="G326" s="66"/>
      <c r="I326" s="66"/>
      <c r="K326" s="66"/>
      <c r="O326"/>
    </row>
    <row r="327" spans="7:15">
      <c r="O327"/>
    </row>
    <row r="328" spans="7:15">
      <c r="O328"/>
    </row>
    <row r="329" spans="7:15">
      <c r="O329"/>
    </row>
    <row r="330" spans="7:15">
      <c r="O330"/>
    </row>
    <row r="331" spans="7:15">
      <c r="O331"/>
    </row>
    <row r="332" spans="7:15">
      <c r="O332"/>
    </row>
    <row r="333" spans="7:15">
      <c r="O333"/>
    </row>
    <row r="334" spans="7:15">
      <c r="O334"/>
    </row>
    <row r="335" spans="7:15">
      <c r="O335"/>
    </row>
    <row r="336" spans="7:15">
      <c r="O336"/>
    </row>
    <row r="337" spans="15:15">
      <c r="O337"/>
    </row>
    <row r="338" spans="15:15">
      <c r="O338"/>
    </row>
    <row r="339" spans="15:15">
      <c r="O339"/>
    </row>
    <row r="340" spans="15:15">
      <c r="O340"/>
    </row>
    <row r="341" spans="15:15">
      <c r="O341"/>
    </row>
    <row r="342" spans="15:15">
      <c r="O342"/>
    </row>
    <row r="343" spans="15:15">
      <c r="O343"/>
    </row>
    <row r="344" spans="15:15">
      <c r="O344"/>
    </row>
    <row r="345" spans="15:15">
      <c r="O345"/>
    </row>
    <row r="346" spans="15:15">
      <c r="O346"/>
    </row>
    <row r="347" spans="15:15">
      <c r="O347"/>
    </row>
    <row r="348" spans="15:15">
      <c r="O348"/>
    </row>
    <row r="349" spans="15:15">
      <c r="O349"/>
    </row>
    <row r="350" spans="15:15">
      <c r="O350"/>
    </row>
    <row r="351" spans="15:15">
      <c r="O351"/>
    </row>
    <row r="352" spans="15:15">
      <c r="O352"/>
    </row>
    <row r="353" spans="15:15">
      <c r="O353"/>
    </row>
    <row r="354" spans="15:15">
      <c r="O354"/>
    </row>
    <row r="355" spans="15:15">
      <c r="O355"/>
    </row>
    <row r="356" spans="15:15">
      <c r="O356"/>
    </row>
    <row r="357" spans="15:15">
      <c r="O357"/>
    </row>
    <row r="358" spans="15:15">
      <c r="O358"/>
    </row>
    <row r="359" spans="15:15">
      <c r="O359"/>
    </row>
    <row r="360" spans="15:15">
      <c r="O360"/>
    </row>
    <row r="361" spans="15:15">
      <c r="O361"/>
    </row>
    <row r="362" spans="15:15">
      <c r="O362"/>
    </row>
    <row r="363" spans="15:15">
      <c r="O363"/>
    </row>
    <row r="364" spans="15:15">
      <c r="O364"/>
    </row>
    <row r="365" spans="15:15">
      <c r="O365"/>
    </row>
    <row r="366" spans="15:15">
      <c r="O366"/>
    </row>
    <row r="367" spans="15:15">
      <c r="O367"/>
    </row>
    <row r="368" spans="15:15">
      <c r="O368"/>
    </row>
    <row r="369" spans="15:15">
      <c r="O369"/>
    </row>
    <row r="370" spans="15:15">
      <c r="O370"/>
    </row>
    <row r="371" spans="15:15">
      <c r="O371"/>
    </row>
    <row r="372" spans="15:15">
      <c r="O372"/>
    </row>
    <row r="373" spans="15:15">
      <c r="O373"/>
    </row>
    <row r="374" spans="15:15">
      <c r="O374"/>
    </row>
    <row r="375" spans="15:15">
      <c r="O375"/>
    </row>
    <row r="376" spans="15:15">
      <c r="O376"/>
    </row>
    <row r="377" spans="15:15">
      <c r="O377"/>
    </row>
    <row r="378" spans="15:15">
      <c r="O378"/>
    </row>
    <row r="379" spans="15:15">
      <c r="O379"/>
    </row>
    <row r="380" spans="15:15">
      <c r="O380"/>
    </row>
    <row r="381" spans="15:15">
      <c r="O381"/>
    </row>
    <row r="382" spans="15:15">
      <c r="O382"/>
    </row>
    <row r="383" spans="15:15">
      <c r="O383"/>
    </row>
    <row r="384" spans="15:15">
      <c r="O384"/>
    </row>
    <row r="385" spans="15:15">
      <c r="O385"/>
    </row>
    <row r="386" spans="15:15">
      <c r="O386"/>
    </row>
    <row r="387" spans="15:15">
      <c r="O387"/>
    </row>
    <row r="388" spans="15:15">
      <c r="O388"/>
    </row>
    <row r="389" spans="15:15">
      <c r="O389"/>
    </row>
    <row r="390" spans="15:15">
      <c r="O390"/>
    </row>
    <row r="391" spans="15:15">
      <c r="O391"/>
    </row>
    <row r="392" spans="15:15">
      <c r="O392"/>
    </row>
    <row r="393" spans="15:15">
      <c r="O393"/>
    </row>
    <row r="394" spans="15:15">
      <c r="O394"/>
    </row>
    <row r="395" spans="15:15">
      <c r="O395"/>
    </row>
    <row r="396" spans="15:15">
      <c r="O396"/>
    </row>
    <row r="397" spans="15:15">
      <c r="O397"/>
    </row>
    <row r="398" spans="15:15">
      <c r="O398"/>
    </row>
    <row r="399" spans="15:15">
      <c r="O399"/>
    </row>
    <row r="400" spans="15:15">
      <c r="O400"/>
    </row>
    <row r="401" spans="15:15">
      <c r="O401"/>
    </row>
    <row r="402" spans="15:15">
      <c r="O402"/>
    </row>
    <row r="403" spans="15:15">
      <c r="O403"/>
    </row>
    <row r="404" spans="15:15">
      <c r="O404"/>
    </row>
    <row r="405" spans="15:15">
      <c r="O405"/>
    </row>
    <row r="406" spans="15:15">
      <c r="O406"/>
    </row>
    <row r="407" spans="15:15">
      <c r="O407"/>
    </row>
    <row r="408" spans="15:15">
      <c r="O408"/>
    </row>
    <row r="409" spans="15:15">
      <c r="O409"/>
    </row>
    <row r="410" spans="15:15">
      <c r="O410"/>
    </row>
    <row r="411" spans="15:15">
      <c r="O411"/>
    </row>
    <row r="412" spans="15:15">
      <c r="O412"/>
    </row>
    <row r="413" spans="15:15">
      <c r="O413"/>
    </row>
    <row r="414" spans="15:15">
      <c r="O414"/>
    </row>
    <row r="415" spans="15:15">
      <c r="O415"/>
    </row>
    <row r="416" spans="15:15">
      <c r="O416"/>
    </row>
    <row r="417" spans="15:15">
      <c r="O417"/>
    </row>
    <row r="418" spans="15:15">
      <c r="O418"/>
    </row>
    <row r="419" spans="15:15">
      <c r="O419"/>
    </row>
    <row r="420" spans="15:15">
      <c r="O420"/>
    </row>
    <row r="421" spans="15:15">
      <c r="O421"/>
    </row>
    <row r="422" spans="15:15">
      <c r="O422"/>
    </row>
    <row r="423" spans="15:15">
      <c r="O423"/>
    </row>
    <row r="424" spans="15:15">
      <c r="O424"/>
    </row>
    <row r="425" spans="15:15">
      <c r="O425"/>
    </row>
    <row r="426" spans="15:15">
      <c r="O426"/>
    </row>
    <row r="427" spans="15:15">
      <c r="O427"/>
    </row>
    <row r="428" spans="15:15">
      <c r="O428"/>
    </row>
    <row r="429" spans="15:15">
      <c r="O429"/>
    </row>
    <row r="430" spans="15:15">
      <c r="O430"/>
    </row>
    <row r="431" spans="15:15">
      <c r="O431"/>
    </row>
    <row r="432" spans="15:15">
      <c r="O432"/>
    </row>
    <row r="433" spans="15:15">
      <c r="O433"/>
    </row>
    <row r="434" spans="15:15">
      <c r="O434"/>
    </row>
    <row r="435" spans="15:15">
      <c r="O435"/>
    </row>
    <row r="436" spans="15:15">
      <c r="O436"/>
    </row>
    <row r="437" spans="15:15">
      <c r="O437"/>
    </row>
    <row r="438" spans="15:15">
      <c r="O438"/>
    </row>
    <row r="439" spans="15:15">
      <c r="O439"/>
    </row>
    <row r="440" spans="15:15">
      <c r="O440" s="38"/>
    </row>
    <row r="441" spans="15:15">
      <c r="O441" s="38"/>
    </row>
    <row r="442" spans="15:15">
      <c r="O442" s="38"/>
    </row>
    <row r="443" spans="15:15">
      <c r="O443" s="38"/>
    </row>
    <row r="444" spans="15:15">
      <c r="O444" s="38"/>
    </row>
    <row r="445" spans="15:15">
      <c r="O445" s="38"/>
    </row>
    <row r="446" spans="15:15">
      <c r="O446" s="38"/>
    </row>
    <row r="447" spans="15:15">
      <c r="O447" s="38"/>
    </row>
    <row r="448" spans="15:15">
      <c r="O448" s="38"/>
    </row>
    <row r="449" spans="15:15">
      <c r="O449" s="38"/>
    </row>
    <row r="450" spans="15:15">
      <c r="O450" s="38"/>
    </row>
    <row r="451" spans="15:15">
      <c r="O451" s="38"/>
    </row>
    <row r="452" spans="15:15">
      <c r="O452" s="38"/>
    </row>
    <row r="453" spans="15:15">
      <c r="O453" s="38"/>
    </row>
    <row r="454" spans="15:15">
      <c r="O454" s="38"/>
    </row>
    <row r="455" spans="15:15">
      <c r="O455" s="38"/>
    </row>
    <row r="456" spans="15:15">
      <c r="O456" s="38"/>
    </row>
    <row r="457" spans="15:15">
      <c r="O457" s="38"/>
    </row>
    <row r="458" spans="15:15">
      <c r="O458" s="38"/>
    </row>
    <row r="459" spans="15:15">
      <c r="O459" s="38"/>
    </row>
    <row r="460" spans="15:15">
      <c r="O460" s="38"/>
    </row>
    <row r="461" spans="15:15">
      <c r="O461" s="38"/>
    </row>
    <row r="462" spans="15:15">
      <c r="O462" s="38"/>
    </row>
    <row r="463" spans="15:15">
      <c r="O463" s="38"/>
    </row>
    <row r="464" spans="15:15">
      <c r="O464" s="38"/>
    </row>
    <row r="465" spans="15:15">
      <c r="O465" s="38"/>
    </row>
    <row r="466" spans="15:15">
      <c r="O466" s="38"/>
    </row>
    <row r="467" spans="15:15">
      <c r="O467" s="38"/>
    </row>
    <row r="468" spans="15:15">
      <c r="O468" s="38"/>
    </row>
    <row r="469" spans="15:15">
      <c r="O469" s="38"/>
    </row>
    <row r="470" spans="15:15">
      <c r="O470" s="38"/>
    </row>
    <row r="471" spans="15:15">
      <c r="O471" s="38"/>
    </row>
    <row r="472" spans="15:15">
      <c r="O472" s="38"/>
    </row>
    <row r="473" spans="15:15">
      <c r="O473" s="38"/>
    </row>
    <row r="474" spans="15:15">
      <c r="O474" s="38"/>
    </row>
    <row r="475" spans="15:15">
      <c r="O475" s="38"/>
    </row>
    <row r="476" spans="15:15">
      <c r="O476" s="38"/>
    </row>
    <row r="477" spans="15:15">
      <c r="O477" s="38"/>
    </row>
    <row r="478" spans="15:15">
      <c r="O478" s="38"/>
    </row>
    <row r="479" spans="15:15">
      <c r="O479" s="38"/>
    </row>
    <row r="480" spans="15:15">
      <c r="O480" s="38"/>
    </row>
    <row r="481" spans="15:15">
      <c r="O481" s="38"/>
    </row>
    <row r="482" spans="15:15">
      <c r="O482" s="38"/>
    </row>
    <row r="483" spans="15:15">
      <c r="O483" s="38"/>
    </row>
    <row r="484" spans="15:15">
      <c r="O484" s="38"/>
    </row>
    <row r="485" spans="15:15">
      <c r="O485" s="38"/>
    </row>
    <row r="486" spans="15:15">
      <c r="O486" s="38"/>
    </row>
    <row r="487" spans="15:15">
      <c r="O487" s="38"/>
    </row>
    <row r="488" spans="15:15">
      <c r="O488" s="38"/>
    </row>
    <row r="489" spans="15:15">
      <c r="O489" s="38"/>
    </row>
    <row r="490" spans="15:15">
      <c r="O490" s="38"/>
    </row>
    <row r="491" spans="15:15">
      <c r="O491" s="38"/>
    </row>
    <row r="492" spans="15:15">
      <c r="O492" s="38"/>
    </row>
    <row r="493" spans="15:15">
      <c r="O493" s="38"/>
    </row>
    <row r="494" spans="15:15">
      <c r="O494" s="38"/>
    </row>
    <row r="495" spans="15:15">
      <c r="O495" s="38"/>
    </row>
    <row r="496" spans="15:15">
      <c r="O496" s="38"/>
    </row>
    <row r="497" spans="15:15">
      <c r="O497" s="38"/>
    </row>
    <row r="498" spans="15:15">
      <c r="O498" s="38"/>
    </row>
    <row r="499" spans="15:15">
      <c r="O499" s="38"/>
    </row>
    <row r="500" spans="15:15">
      <c r="O500" s="38"/>
    </row>
    <row r="501" spans="15:15">
      <c r="O501" s="38"/>
    </row>
    <row r="502" spans="15:15">
      <c r="O502" s="38"/>
    </row>
    <row r="503" spans="15:15">
      <c r="O503" s="38"/>
    </row>
    <row r="504" spans="15:15">
      <c r="O504" s="38"/>
    </row>
    <row r="505" spans="15:15">
      <c r="O505" s="38"/>
    </row>
    <row r="506" spans="15:15">
      <c r="O506" s="38"/>
    </row>
    <row r="507" spans="15:15">
      <c r="O507" s="38"/>
    </row>
    <row r="508" spans="15:15">
      <c r="O508" s="38"/>
    </row>
    <row r="509" spans="15:15">
      <c r="O509" s="38"/>
    </row>
    <row r="510" spans="15:15">
      <c r="O510" s="38"/>
    </row>
    <row r="511" spans="15:15">
      <c r="O511" s="38"/>
    </row>
    <row r="512" spans="15:15">
      <c r="O512" s="38"/>
    </row>
    <row r="513" spans="15:15">
      <c r="O513" s="38"/>
    </row>
    <row r="514" spans="15:15">
      <c r="O514" s="38"/>
    </row>
    <row r="515" spans="15:15">
      <c r="O515" s="38"/>
    </row>
    <row r="516" spans="15:15">
      <c r="O516" s="38"/>
    </row>
    <row r="517" spans="15:15">
      <c r="O517" s="38"/>
    </row>
    <row r="518" spans="15:15">
      <c r="O518" s="38"/>
    </row>
    <row r="519" spans="15:15">
      <c r="O519" s="38"/>
    </row>
    <row r="520" spans="15:15">
      <c r="O520" s="38"/>
    </row>
    <row r="521" spans="15:15">
      <c r="O521" s="38"/>
    </row>
    <row r="522" spans="15:15">
      <c r="O522" s="38"/>
    </row>
    <row r="523" spans="15:15">
      <c r="O523" s="38"/>
    </row>
    <row r="524" spans="15:15">
      <c r="O524" s="38"/>
    </row>
    <row r="525" spans="15:15">
      <c r="O525" s="38"/>
    </row>
    <row r="526" spans="15:15">
      <c r="O526" s="38"/>
    </row>
    <row r="527" spans="15:15">
      <c r="O527" s="38"/>
    </row>
    <row r="528" spans="15:15">
      <c r="O528" s="38"/>
    </row>
    <row r="529" spans="15:15">
      <c r="O529" s="38"/>
    </row>
    <row r="530" spans="15:15">
      <c r="O530" s="38"/>
    </row>
    <row r="531" spans="15:15">
      <c r="O531" s="38"/>
    </row>
    <row r="532" spans="15:15">
      <c r="O532" s="38"/>
    </row>
    <row r="533" spans="15:15">
      <c r="O533" s="38"/>
    </row>
    <row r="534" spans="15:15">
      <c r="O534" s="38"/>
    </row>
    <row r="535" spans="15:15">
      <c r="O535" s="38"/>
    </row>
    <row r="536" spans="15:15">
      <c r="O536" s="38"/>
    </row>
    <row r="537" spans="15:15">
      <c r="O537" s="38"/>
    </row>
    <row r="538" spans="15:15">
      <c r="O538" s="38"/>
    </row>
    <row r="539" spans="15:15">
      <c r="O539" s="38"/>
    </row>
    <row r="540" spans="15:15">
      <c r="O540" s="38"/>
    </row>
    <row r="541" spans="15:15">
      <c r="O541" s="38"/>
    </row>
    <row r="542" spans="15:15">
      <c r="O542" s="38"/>
    </row>
    <row r="543" spans="15:15">
      <c r="O543" s="38"/>
    </row>
    <row r="544" spans="15:15">
      <c r="O544" s="38"/>
    </row>
    <row r="545" spans="15:15">
      <c r="O545" s="38"/>
    </row>
    <row r="546" spans="15:15">
      <c r="O546" s="38"/>
    </row>
    <row r="547" spans="15:15">
      <c r="O547" s="38"/>
    </row>
    <row r="548" spans="15:15">
      <c r="O548" s="38"/>
    </row>
    <row r="549" spans="15:15">
      <c r="O549" s="38"/>
    </row>
    <row r="550" spans="15:15">
      <c r="O550" s="38"/>
    </row>
    <row r="551" spans="15:15">
      <c r="O551" s="38"/>
    </row>
    <row r="552" spans="15:15">
      <c r="O552" s="38"/>
    </row>
    <row r="553" spans="15:15">
      <c r="O553" s="38"/>
    </row>
    <row r="554" spans="15:15">
      <c r="O554" s="38"/>
    </row>
    <row r="555" spans="15:15">
      <c r="O555" s="38"/>
    </row>
    <row r="556" spans="15:15">
      <c r="O556" s="38"/>
    </row>
    <row r="557" spans="15:15">
      <c r="O557" s="38"/>
    </row>
    <row r="558" spans="15:15">
      <c r="O558" s="38"/>
    </row>
    <row r="559" spans="15:15">
      <c r="O559" s="38"/>
    </row>
    <row r="560" spans="15:15">
      <c r="O560" s="38"/>
    </row>
    <row r="561" spans="15:15">
      <c r="O561" s="38"/>
    </row>
    <row r="562" spans="15:15">
      <c r="O562" s="38"/>
    </row>
    <row r="563" spans="15:15">
      <c r="O563" s="38"/>
    </row>
    <row r="564" spans="15:15">
      <c r="O564" s="38"/>
    </row>
    <row r="565" spans="15:15">
      <c r="O565" s="38"/>
    </row>
    <row r="566" spans="15:15">
      <c r="O566" s="38"/>
    </row>
    <row r="567" spans="15:15">
      <c r="O567" s="38"/>
    </row>
    <row r="568" spans="15:15">
      <c r="O568" s="38"/>
    </row>
    <row r="569" spans="15:15">
      <c r="O569" s="38"/>
    </row>
    <row r="570" spans="15:15">
      <c r="O570" s="38"/>
    </row>
    <row r="571" spans="15:15">
      <c r="O571" s="38"/>
    </row>
    <row r="572" spans="15:15">
      <c r="O572" s="38"/>
    </row>
    <row r="573" spans="15:15">
      <c r="O573" s="38"/>
    </row>
    <row r="574" spans="15:15">
      <c r="O574" s="38"/>
    </row>
    <row r="575" spans="15:15">
      <c r="O575" s="38"/>
    </row>
    <row r="576" spans="15:15">
      <c r="O576" s="38"/>
    </row>
    <row r="577" spans="15:15">
      <c r="O577" s="38"/>
    </row>
    <row r="578" spans="15:15">
      <c r="O578" s="38"/>
    </row>
    <row r="579" spans="15:15">
      <c r="O579" s="38"/>
    </row>
    <row r="580" spans="15:15">
      <c r="O580" s="38"/>
    </row>
    <row r="581" spans="15:15">
      <c r="O581" s="38"/>
    </row>
    <row r="582" spans="15:15">
      <c r="O582" s="38"/>
    </row>
    <row r="583" spans="15:15">
      <c r="O583" s="38"/>
    </row>
    <row r="584" spans="15:15">
      <c r="O584" s="38"/>
    </row>
    <row r="585" spans="15:15">
      <c r="O585" s="38"/>
    </row>
    <row r="586" spans="15:15">
      <c r="O586" s="38"/>
    </row>
    <row r="587" spans="15:15">
      <c r="O587" s="38"/>
    </row>
    <row r="588" spans="15:15">
      <c r="O588" s="38"/>
    </row>
    <row r="589" spans="15:15">
      <c r="O589" s="38"/>
    </row>
    <row r="590" spans="15:15">
      <c r="O590" s="38"/>
    </row>
    <row r="591" spans="15:15">
      <c r="O591" s="38"/>
    </row>
    <row r="592" spans="15:15">
      <c r="O592" s="38"/>
    </row>
    <row r="593" spans="15:15">
      <c r="O593" s="38"/>
    </row>
    <row r="594" spans="15:15">
      <c r="O594" s="38"/>
    </row>
    <row r="595" spans="15:15">
      <c r="O595" s="38"/>
    </row>
    <row r="596" spans="15:15">
      <c r="O596" s="38"/>
    </row>
    <row r="597" spans="15:15">
      <c r="O597" s="38"/>
    </row>
    <row r="598" spans="15:15">
      <c r="O598" s="38"/>
    </row>
    <row r="599" spans="15:15">
      <c r="O599" s="38"/>
    </row>
    <row r="600" spans="15:15">
      <c r="O600" s="38"/>
    </row>
    <row r="601" spans="15:15">
      <c r="O601" s="38"/>
    </row>
    <row r="602" spans="15:15">
      <c r="O602" s="38"/>
    </row>
    <row r="603" spans="15:15">
      <c r="O603" s="38"/>
    </row>
    <row r="604" spans="15:15">
      <c r="O604" s="38"/>
    </row>
    <row r="605" spans="15:15">
      <c r="O605" s="38"/>
    </row>
    <row r="606" spans="15:15">
      <c r="O606" s="38"/>
    </row>
    <row r="607" spans="15:15">
      <c r="O607" s="38"/>
    </row>
    <row r="608" spans="15:15">
      <c r="O608" s="38"/>
    </row>
    <row r="609" spans="15:15">
      <c r="O609" s="38"/>
    </row>
    <row r="610" spans="15:15">
      <c r="O610" s="38"/>
    </row>
    <row r="611" spans="15:15">
      <c r="O611" s="38"/>
    </row>
    <row r="612" spans="15:15">
      <c r="O612" s="38"/>
    </row>
    <row r="613" spans="15:15">
      <c r="O613" s="38"/>
    </row>
    <row r="614" spans="15:15">
      <c r="O614" s="38"/>
    </row>
    <row r="615" spans="15:15">
      <c r="O615" s="38"/>
    </row>
    <row r="616" spans="15:15">
      <c r="O616" s="38"/>
    </row>
    <row r="617" spans="15:15">
      <c r="O617" s="38"/>
    </row>
    <row r="618" spans="15:15">
      <c r="O618" s="38"/>
    </row>
    <row r="619" spans="15:15">
      <c r="O619" s="38"/>
    </row>
    <row r="620" spans="15:15">
      <c r="O620" s="38"/>
    </row>
    <row r="621" spans="15:15">
      <c r="O621" s="38"/>
    </row>
    <row r="622" spans="15:15">
      <c r="O622" s="38"/>
    </row>
    <row r="623" spans="15:15">
      <c r="O623" s="38"/>
    </row>
    <row r="624" spans="15:15">
      <c r="O624" s="38"/>
    </row>
    <row r="625" spans="15:15">
      <c r="O625" s="38"/>
    </row>
    <row r="626" spans="15:15">
      <c r="O626" s="38"/>
    </row>
    <row r="627" spans="15:15">
      <c r="O627" s="38"/>
    </row>
    <row r="628" spans="15:15">
      <c r="O628" s="38"/>
    </row>
    <row r="629" spans="15:15">
      <c r="O629" s="38"/>
    </row>
    <row r="630" spans="15:15">
      <c r="O630" s="38"/>
    </row>
    <row r="631" spans="15:15">
      <c r="O631" s="38"/>
    </row>
    <row r="632" spans="15:15">
      <c r="O632" s="38"/>
    </row>
    <row r="633" spans="15:15">
      <c r="O633" s="38"/>
    </row>
    <row r="634" spans="15:15">
      <c r="O634" s="38"/>
    </row>
    <row r="635" spans="15:15">
      <c r="O635" s="38"/>
    </row>
    <row r="636" spans="15:15">
      <c r="O636" s="38"/>
    </row>
    <row r="637" spans="15:15">
      <c r="O637" s="38"/>
    </row>
    <row r="638" spans="15:15">
      <c r="O638" s="38"/>
    </row>
    <row r="639" spans="15:15">
      <c r="O639" s="38"/>
    </row>
    <row r="640" spans="15:15">
      <c r="O640" s="38"/>
    </row>
    <row r="641" spans="15:15">
      <c r="O641" s="38"/>
    </row>
    <row r="642" spans="15:15">
      <c r="O642" s="38"/>
    </row>
    <row r="643" spans="15:15">
      <c r="O643" s="38"/>
    </row>
    <row r="644" spans="15:15">
      <c r="O644" s="38"/>
    </row>
    <row r="645" spans="15:15">
      <c r="O645" s="38"/>
    </row>
    <row r="646" spans="15:15">
      <c r="O646" s="38"/>
    </row>
    <row r="647" spans="15:15">
      <c r="O647" s="38"/>
    </row>
    <row r="648" spans="15:15">
      <c r="O648" s="38"/>
    </row>
    <row r="649" spans="15:15">
      <c r="O649" s="38"/>
    </row>
    <row r="650" spans="15:15">
      <c r="O650" s="38"/>
    </row>
    <row r="651" spans="15:15">
      <c r="O651" s="38"/>
    </row>
    <row r="652" spans="15:15">
      <c r="O652" s="38"/>
    </row>
    <row r="653" spans="15:15">
      <c r="O653" s="38"/>
    </row>
    <row r="654" spans="15:15">
      <c r="O654" s="38"/>
    </row>
    <row r="655" spans="15:15">
      <c r="O655" s="38"/>
    </row>
    <row r="656" spans="15:15">
      <c r="O656" s="38"/>
    </row>
    <row r="657" spans="15:15">
      <c r="O657" s="38"/>
    </row>
    <row r="658" spans="15:15">
      <c r="O658" s="38"/>
    </row>
    <row r="659" spans="15:15">
      <c r="O659" s="38"/>
    </row>
    <row r="660" spans="15:15">
      <c r="O660" s="38"/>
    </row>
    <row r="661" spans="15:15">
      <c r="O661" s="38"/>
    </row>
    <row r="662" spans="15:15">
      <c r="O662" s="38"/>
    </row>
    <row r="663" spans="15:15">
      <c r="O663" s="38"/>
    </row>
    <row r="664" spans="15:15">
      <c r="O664" s="38"/>
    </row>
    <row r="665" spans="15:15">
      <c r="O665" s="38"/>
    </row>
    <row r="666" spans="15:15">
      <c r="O666" s="38"/>
    </row>
    <row r="667" spans="15:15">
      <c r="O667" s="38"/>
    </row>
    <row r="668" spans="15:15">
      <c r="O668" s="38"/>
    </row>
    <row r="669" spans="15:15">
      <c r="O669" s="38"/>
    </row>
    <row r="670" spans="15:15">
      <c r="O670" s="38"/>
    </row>
    <row r="671" spans="15:15">
      <c r="O671" s="38"/>
    </row>
    <row r="672" spans="15:15">
      <c r="O672" s="38"/>
    </row>
    <row r="673" spans="15:15">
      <c r="O673" s="38"/>
    </row>
    <row r="674" spans="15:15">
      <c r="O674" s="38"/>
    </row>
    <row r="675" spans="15:15">
      <c r="O675" s="38"/>
    </row>
    <row r="676" spans="15:15">
      <c r="O676" s="38"/>
    </row>
    <row r="677" spans="15:15">
      <c r="O677" s="38"/>
    </row>
    <row r="678" spans="15:15">
      <c r="O678" s="38"/>
    </row>
    <row r="679" spans="15:15">
      <c r="O679" s="38"/>
    </row>
    <row r="680" spans="15:15">
      <c r="O680" s="38"/>
    </row>
    <row r="681" spans="15:15">
      <c r="O681" s="38"/>
    </row>
    <row r="682" spans="15:15">
      <c r="O682" s="38"/>
    </row>
    <row r="683" spans="15:15">
      <c r="O683" s="38"/>
    </row>
    <row r="684" spans="15:15">
      <c r="O684" s="38"/>
    </row>
    <row r="685" spans="15:15">
      <c r="O685" s="38"/>
    </row>
    <row r="686" spans="15:15">
      <c r="O686" s="38"/>
    </row>
    <row r="687" spans="15:15">
      <c r="O687" s="38"/>
    </row>
    <row r="688" spans="15:15">
      <c r="O688" s="38"/>
    </row>
    <row r="689" spans="15:15">
      <c r="O689" s="38"/>
    </row>
    <row r="690" spans="15:15">
      <c r="O690" s="38"/>
    </row>
    <row r="691" spans="15:15">
      <c r="O691" s="38"/>
    </row>
    <row r="692" spans="15:15">
      <c r="O692" s="38"/>
    </row>
    <row r="693" spans="15:15">
      <c r="O693" s="38"/>
    </row>
    <row r="694" spans="15:15">
      <c r="O694" s="38"/>
    </row>
    <row r="695" spans="15:15">
      <c r="O695" s="38"/>
    </row>
    <row r="696" spans="15:15">
      <c r="O696" s="38"/>
    </row>
    <row r="697" spans="15:15">
      <c r="O697" s="38"/>
    </row>
    <row r="698" spans="15:15">
      <c r="O698" s="38"/>
    </row>
    <row r="699" spans="15:15">
      <c r="O699" s="38"/>
    </row>
    <row r="700" spans="15:15">
      <c r="O700" s="38"/>
    </row>
    <row r="701" spans="15:15">
      <c r="O701" s="38"/>
    </row>
    <row r="702" spans="15:15">
      <c r="O702" s="38"/>
    </row>
    <row r="703" spans="15:15">
      <c r="O703" s="38"/>
    </row>
    <row r="704" spans="15:15">
      <c r="O704" s="38"/>
    </row>
    <row r="705" spans="15:15">
      <c r="O705" s="38"/>
    </row>
    <row r="706" spans="15:15">
      <c r="O706" s="38"/>
    </row>
    <row r="707" spans="15:15">
      <c r="O707" s="38"/>
    </row>
    <row r="708" spans="15:15">
      <c r="O708" s="38"/>
    </row>
    <row r="709" spans="15:15">
      <c r="O709" s="38"/>
    </row>
    <row r="710" spans="15:15">
      <c r="O710" s="38"/>
    </row>
    <row r="711" spans="15:15">
      <c r="O711" s="38"/>
    </row>
    <row r="712" spans="15:15">
      <c r="O712" s="38"/>
    </row>
    <row r="713" spans="15:15">
      <c r="O713" s="38"/>
    </row>
    <row r="714" spans="15:15">
      <c r="O714" s="38"/>
    </row>
    <row r="715" spans="15:15">
      <c r="O715" s="38"/>
    </row>
    <row r="716" spans="15:15">
      <c r="O716" s="38"/>
    </row>
    <row r="717" spans="15:15">
      <c r="O717" s="38"/>
    </row>
    <row r="718" spans="15:15">
      <c r="O718" s="38"/>
    </row>
    <row r="719" spans="15:15">
      <c r="O719" s="38"/>
    </row>
    <row r="720" spans="15:15">
      <c r="O720" s="38"/>
    </row>
    <row r="721" spans="15:15">
      <c r="O721" s="38"/>
    </row>
    <row r="722" spans="15:15">
      <c r="O722" s="38"/>
    </row>
    <row r="723" spans="15:15">
      <c r="O723" s="38"/>
    </row>
    <row r="724" spans="15:15">
      <c r="O724" s="38"/>
    </row>
    <row r="725" spans="15:15">
      <c r="O725" s="38"/>
    </row>
    <row r="726" spans="15:15">
      <c r="O726" s="38"/>
    </row>
    <row r="727" spans="15:15">
      <c r="O727" s="38"/>
    </row>
    <row r="728" spans="15:15">
      <c r="O728" s="38"/>
    </row>
    <row r="729" spans="15:15">
      <c r="O729" s="38"/>
    </row>
    <row r="730" spans="15:15">
      <c r="O730" s="38"/>
    </row>
    <row r="731" spans="15:15">
      <c r="O731" s="38"/>
    </row>
    <row r="732" spans="15:15">
      <c r="O732" s="38"/>
    </row>
    <row r="733" spans="15:15">
      <c r="O733" s="38"/>
    </row>
    <row r="734" spans="15:15">
      <c r="O734" s="38"/>
    </row>
    <row r="735" spans="15:15">
      <c r="O735" s="38"/>
    </row>
    <row r="736" spans="15:15">
      <c r="O736" s="38"/>
    </row>
    <row r="737" spans="15:15">
      <c r="O737" s="38"/>
    </row>
    <row r="738" spans="15:15">
      <c r="O738" s="38"/>
    </row>
    <row r="739" spans="15:15">
      <c r="O739" s="38"/>
    </row>
    <row r="740" spans="15:15">
      <c r="O740" s="38"/>
    </row>
    <row r="741" spans="15:15">
      <c r="O741" s="38"/>
    </row>
    <row r="742" spans="15:15">
      <c r="O742" s="38"/>
    </row>
    <row r="743" spans="15:15">
      <c r="O743" s="38"/>
    </row>
    <row r="744" spans="15:15">
      <c r="O744" s="38"/>
    </row>
    <row r="745" spans="15:15">
      <c r="O745" s="38"/>
    </row>
    <row r="746" spans="15:15">
      <c r="O746" s="38"/>
    </row>
    <row r="747" spans="15:15">
      <c r="O747" s="38"/>
    </row>
    <row r="748" spans="15:15">
      <c r="O748" s="38"/>
    </row>
    <row r="749" spans="15:15">
      <c r="O749" s="38"/>
    </row>
    <row r="750" spans="15:15">
      <c r="O750" s="38"/>
    </row>
    <row r="751" spans="15:15">
      <c r="O751" s="38"/>
    </row>
    <row r="752" spans="15:15">
      <c r="O752" s="38"/>
    </row>
    <row r="753" spans="15:15">
      <c r="O753" s="38"/>
    </row>
    <row r="754" spans="15:15">
      <c r="O754" s="38"/>
    </row>
    <row r="755" spans="15:15">
      <c r="O755" s="38"/>
    </row>
    <row r="756" spans="15:15">
      <c r="O756" s="38"/>
    </row>
    <row r="757" spans="15:15">
      <c r="O757" s="38"/>
    </row>
    <row r="758" spans="15:15">
      <c r="O758" s="38"/>
    </row>
    <row r="759" spans="15:15">
      <c r="O759" s="38"/>
    </row>
    <row r="760" spans="15:15">
      <c r="O760" s="38"/>
    </row>
    <row r="761" spans="15:15">
      <c r="O761" s="38"/>
    </row>
    <row r="762" spans="15:15">
      <c r="O762" s="38"/>
    </row>
    <row r="763" spans="15:15">
      <c r="O763" s="38"/>
    </row>
    <row r="764" spans="15:15">
      <c r="O764" s="38"/>
    </row>
    <row r="765" spans="15:15">
      <c r="O765" s="38"/>
    </row>
    <row r="766" spans="15:15">
      <c r="O766" s="38"/>
    </row>
    <row r="767" spans="15:15">
      <c r="O767" s="38"/>
    </row>
    <row r="768" spans="15:15">
      <c r="O768" s="38"/>
    </row>
    <row r="769" spans="15:15">
      <c r="O769" s="38"/>
    </row>
    <row r="770" spans="15:15">
      <c r="O770" s="38"/>
    </row>
    <row r="771" spans="15:15">
      <c r="O771" s="38"/>
    </row>
    <row r="772" spans="15:15">
      <c r="O772" s="38"/>
    </row>
    <row r="773" spans="15:15">
      <c r="O773" s="38"/>
    </row>
    <row r="774" spans="15:15">
      <c r="O774" s="38"/>
    </row>
    <row r="775" spans="15:15">
      <c r="O775" s="38"/>
    </row>
    <row r="776" spans="15:15">
      <c r="O776" s="38"/>
    </row>
    <row r="777" spans="15:15">
      <c r="O777" s="38"/>
    </row>
    <row r="778" spans="15:15">
      <c r="O778" s="38"/>
    </row>
    <row r="779" spans="15:15">
      <c r="O779" s="38"/>
    </row>
    <row r="780" spans="15:15">
      <c r="O780" s="38"/>
    </row>
    <row r="781" spans="15:15">
      <c r="O781" s="38"/>
    </row>
    <row r="782" spans="15:15">
      <c r="O782" s="38"/>
    </row>
    <row r="783" spans="15:15">
      <c r="O783" s="38"/>
    </row>
    <row r="784" spans="15:15">
      <c r="O784" s="38"/>
    </row>
    <row r="785" spans="15:15">
      <c r="O785" s="38"/>
    </row>
    <row r="786" spans="15:15">
      <c r="O786" s="38"/>
    </row>
    <row r="787" spans="15:15">
      <c r="O787" s="38"/>
    </row>
    <row r="788" spans="15:15">
      <c r="O788" s="38"/>
    </row>
    <row r="789" spans="15:15">
      <c r="O789" s="38"/>
    </row>
    <row r="790" spans="15:15">
      <c r="O790" s="38"/>
    </row>
    <row r="791" spans="15:15">
      <c r="O791" s="38"/>
    </row>
    <row r="792" spans="15:15">
      <c r="O792" s="38"/>
    </row>
    <row r="793" spans="15:15">
      <c r="O793" s="38"/>
    </row>
    <row r="794" spans="15:15">
      <c r="O794" s="38"/>
    </row>
    <row r="795" spans="15:15">
      <c r="O795" s="38"/>
    </row>
    <row r="796" spans="15:15">
      <c r="O796" s="38"/>
    </row>
    <row r="797" spans="15:15">
      <c r="O797" s="38"/>
    </row>
    <row r="798" spans="15:15">
      <c r="O798" s="38"/>
    </row>
    <row r="799" spans="15:15">
      <c r="O799" s="38"/>
    </row>
    <row r="800" spans="15:15">
      <c r="O800" s="38"/>
    </row>
    <row r="801" spans="15:15">
      <c r="O801" s="38"/>
    </row>
    <row r="802" spans="15:15">
      <c r="O802" s="38"/>
    </row>
    <row r="803" spans="15:15">
      <c r="O803" s="38"/>
    </row>
    <row r="804" spans="15:15">
      <c r="O804" s="38"/>
    </row>
    <row r="805" spans="15:15">
      <c r="O805" s="38"/>
    </row>
    <row r="806" spans="15:15">
      <c r="O806" s="38"/>
    </row>
    <row r="807" spans="15:15">
      <c r="O807" s="38"/>
    </row>
    <row r="808" spans="15:15">
      <c r="O808" s="38"/>
    </row>
    <row r="809" spans="15:15">
      <c r="O809" s="38"/>
    </row>
    <row r="810" spans="15:15">
      <c r="O810" s="38"/>
    </row>
    <row r="811" spans="15:15">
      <c r="O811" s="38"/>
    </row>
    <row r="812" spans="15:15">
      <c r="O812" s="38"/>
    </row>
    <row r="813" spans="15:15">
      <c r="O813" s="38"/>
    </row>
    <row r="814" spans="15:15">
      <c r="O814" s="38"/>
    </row>
    <row r="815" spans="15:15">
      <c r="O815" s="38"/>
    </row>
    <row r="816" spans="15:15">
      <c r="O816" s="38"/>
    </row>
    <row r="817" spans="15:15">
      <c r="O817" s="38"/>
    </row>
    <row r="818" spans="15:15">
      <c r="O818" s="38"/>
    </row>
    <row r="819" spans="15:15">
      <c r="O819" s="38"/>
    </row>
    <row r="820" spans="15:15">
      <c r="O820" s="38"/>
    </row>
    <row r="821" spans="15:15">
      <c r="O821" s="38"/>
    </row>
    <row r="822" spans="15:15">
      <c r="O822" s="38"/>
    </row>
    <row r="823" spans="15:15">
      <c r="O823" s="38"/>
    </row>
    <row r="824" spans="15:15">
      <c r="O824" s="38"/>
    </row>
    <row r="825" spans="15:15">
      <c r="O825" s="38"/>
    </row>
    <row r="826" spans="15:15">
      <c r="O826" s="38"/>
    </row>
    <row r="827" spans="15:15">
      <c r="O827" s="38"/>
    </row>
    <row r="828" spans="15:15">
      <c r="O828" s="38"/>
    </row>
    <row r="829" spans="15:15">
      <c r="O829" s="38"/>
    </row>
    <row r="830" spans="15:15">
      <c r="O830" s="38"/>
    </row>
    <row r="831" spans="15:15">
      <c r="O831" s="38"/>
    </row>
    <row r="832" spans="15:15">
      <c r="O832" s="38"/>
    </row>
    <row r="833" spans="15:15">
      <c r="O833" s="38"/>
    </row>
    <row r="834" spans="15:15">
      <c r="O834" s="38"/>
    </row>
    <row r="835" spans="15:15">
      <c r="O835" s="38"/>
    </row>
    <row r="836" spans="15:15">
      <c r="O836" s="38"/>
    </row>
    <row r="837" spans="15:15">
      <c r="O837" s="38"/>
    </row>
    <row r="838" spans="15:15">
      <c r="O838" s="38"/>
    </row>
    <row r="839" spans="15:15">
      <c r="O839" s="38"/>
    </row>
    <row r="840" spans="15:15">
      <c r="O840" s="38"/>
    </row>
    <row r="841" spans="15:15">
      <c r="O841" s="38"/>
    </row>
    <row r="842" spans="15:15">
      <c r="O842" s="38"/>
    </row>
    <row r="843" spans="15:15">
      <c r="O843" s="38"/>
    </row>
    <row r="844" spans="15:15">
      <c r="O844" s="38"/>
    </row>
    <row r="845" spans="15:15">
      <c r="O845" s="38"/>
    </row>
    <row r="846" spans="15:15">
      <c r="O846" s="38"/>
    </row>
    <row r="847" spans="15:15">
      <c r="O847" s="38"/>
    </row>
    <row r="848" spans="15:15">
      <c r="O848" s="38"/>
    </row>
    <row r="849" spans="15:15">
      <c r="O849" s="38"/>
    </row>
    <row r="850" spans="15:15">
      <c r="O850" s="38"/>
    </row>
    <row r="851" spans="15:15">
      <c r="O851" s="38"/>
    </row>
    <row r="852" spans="15:15">
      <c r="O852" s="38"/>
    </row>
    <row r="853" spans="15:15">
      <c r="O853" s="38"/>
    </row>
    <row r="854" spans="15:15">
      <c r="O854" s="38"/>
    </row>
    <row r="855" spans="15:15">
      <c r="O855" s="38"/>
    </row>
    <row r="856" spans="15:15">
      <c r="O856" s="38"/>
    </row>
    <row r="857" spans="15:15">
      <c r="O857" s="38"/>
    </row>
    <row r="858" spans="15:15">
      <c r="O858" s="38"/>
    </row>
    <row r="859" spans="15:15">
      <c r="O859" s="38"/>
    </row>
    <row r="860" spans="15:15">
      <c r="O860" s="38"/>
    </row>
    <row r="861" spans="15:15">
      <c r="O861" s="38"/>
    </row>
    <row r="862" spans="15:15">
      <c r="O862" s="38"/>
    </row>
    <row r="863" spans="15:15">
      <c r="O863" s="38"/>
    </row>
    <row r="864" spans="15:15">
      <c r="O864" s="38"/>
    </row>
    <row r="865" spans="15:15">
      <c r="O865" s="38"/>
    </row>
    <row r="866" spans="15:15">
      <c r="O866" s="38"/>
    </row>
    <row r="867" spans="15:15">
      <c r="O867" s="38"/>
    </row>
    <row r="868" spans="15:15">
      <c r="O868" s="38"/>
    </row>
    <row r="869" spans="15:15">
      <c r="O869" s="38"/>
    </row>
    <row r="870" spans="15:15">
      <c r="O870" s="38"/>
    </row>
    <row r="871" spans="15:15">
      <c r="O871" s="38"/>
    </row>
    <row r="872" spans="15:15">
      <c r="O872" s="38"/>
    </row>
    <row r="873" spans="15:15">
      <c r="O873" s="38"/>
    </row>
    <row r="874" spans="15:15">
      <c r="O874" s="38"/>
    </row>
    <row r="875" spans="15:15">
      <c r="O875" s="38"/>
    </row>
    <row r="876" spans="15:15">
      <c r="O876" s="38"/>
    </row>
    <row r="877" spans="15:15">
      <c r="O877" s="38"/>
    </row>
    <row r="878" spans="15:15">
      <c r="O878" s="38"/>
    </row>
    <row r="879" spans="15:15">
      <c r="O879" s="38"/>
    </row>
    <row r="880" spans="15:15">
      <c r="O880" s="38"/>
    </row>
    <row r="881" spans="15:15">
      <c r="O881" s="38"/>
    </row>
    <row r="882" spans="15:15">
      <c r="O882" s="38"/>
    </row>
    <row r="883" spans="15:15">
      <c r="O883" s="38"/>
    </row>
    <row r="884" spans="15:15">
      <c r="O884" s="38"/>
    </row>
    <row r="885" spans="15:15">
      <c r="O885" s="38"/>
    </row>
    <row r="886" spans="15:15">
      <c r="O886" s="38"/>
    </row>
    <row r="887" spans="15:15">
      <c r="O887" s="38"/>
    </row>
    <row r="888" spans="15:15">
      <c r="O888" s="38"/>
    </row>
    <row r="889" spans="15:15">
      <c r="O889" s="38"/>
    </row>
    <row r="890" spans="15:15">
      <c r="O890" s="38"/>
    </row>
    <row r="891" spans="15:15">
      <c r="O891" s="38"/>
    </row>
    <row r="892" spans="15:15">
      <c r="O892" s="38"/>
    </row>
    <row r="893" spans="15:15">
      <c r="O893" s="38"/>
    </row>
    <row r="894" spans="15:15">
      <c r="O894" s="38"/>
    </row>
    <row r="895" spans="15:15">
      <c r="O895" s="38"/>
    </row>
    <row r="896" spans="15:15">
      <c r="O896" s="38"/>
    </row>
    <row r="897" spans="15:15">
      <c r="O897" s="38"/>
    </row>
    <row r="898" spans="15:15">
      <c r="O898" s="38"/>
    </row>
    <row r="899" spans="15:15">
      <c r="O899" s="38"/>
    </row>
    <row r="900" spans="15:15">
      <c r="O900" s="38"/>
    </row>
    <row r="901" spans="15:15">
      <c r="O901" s="38"/>
    </row>
    <row r="902" spans="15:15">
      <c r="O902" s="38"/>
    </row>
    <row r="903" spans="15:15">
      <c r="O903" s="38"/>
    </row>
    <row r="904" spans="15:15">
      <c r="O904" s="38"/>
    </row>
    <row r="905" spans="15:15">
      <c r="O905" s="38"/>
    </row>
    <row r="906" spans="15:15">
      <c r="O906" s="38"/>
    </row>
    <row r="907" spans="15:15">
      <c r="O907" s="38"/>
    </row>
    <row r="908" spans="15:15">
      <c r="O908" s="38"/>
    </row>
    <row r="909" spans="15:15">
      <c r="O909" s="38"/>
    </row>
    <row r="910" spans="15:15">
      <c r="O910" s="38"/>
    </row>
    <row r="911" spans="15:15">
      <c r="O911" s="38"/>
    </row>
    <row r="912" spans="15:15">
      <c r="O912" s="38"/>
    </row>
    <row r="913" spans="15:15">
      <c r="O913" s="38"/>
    </row>
    <row r="914" spans="15:15">
      <c r="O914" s="38"/>
    </row>
    <row r="915" spans="15:15">
      <c r="O915" s="38"/>
    </row>
    <row r="916" spans="15:15">
      <c r="O916" s="38"/>
    </row>
    <row r="917" spans="15:15">
      <c r="O917" s="38"/>
    </row>
    <row r="918" spans="15:15">
      <c r="O918" s="38"/>
    </row>
    <row r="919" spans="15:15">
      <c r="O919" s="38"/>
    </row>
    <row r="920" spans="15:15">
      <c r="O920" s="38"/>
    </row>
    <row r="921" spans="15:15">
      <c r="O921" s="38"/>
    </row>
    <row r="922" spans="15:15">
      <c r="O922" s="38"/>
    </row>
    <row r="923" spans="15:15">
      <c r="O923" s="38"/>
    </row>
    <row r="924" spans="15:15">
      <c r="O924" s="38"/>
    </row>
    <row r="925" spans="15:15">
      <c r="O925" s="38"/>
    </row>
    <row r="926" spans="15:15">
      <c r="O926" s="38"/>
    </row>
    <row r="927" spans="15:15">
      <c r="O927" s="38"/>
    </row>
    <row r="928" spans="15:15">
      <c r="O928" s="38"/>
    </row>
    <row r="929" spans="15:15">
      <c r="O929" s="38"/>
    </row>
    <row r="930" spans="15:15">
      <c r="O930" s="38"/>
    </row>
    <row r="931" spans="15:15">
      <c r="O931" s="38"/>
    </row>
    <row r="932" spans="15:15">
      <c r="O932" s="38"/>
    </row>
    <row r="933" spans="15:15">
      <c r="O933" s="38"/>
    </row>
    <row r="934" spans="15:15">
      <c r="O934" s="38"/>
    </row>
    <row r="935" spans="15:15">
      <c r="O935" s="38"/>
    </row>
    <row r="936" spans="15:15">
      <c r="O936" s="38"/>
    </row>
    <row r="937" spans="15:15">
      <c r="O937" s="38"/>
    </row>
    <row r="938" spans="15:15">
      <c r="O938" s="38"/>
    </row>
    <row r="939" spans="15:15">
      <c r="O939" s="38"/>
    </row>
    <row r="940" spans="15:15">
      <c r="O940" s="38"/>
    </row>
    <row r="941" spans="15:15">
      <c r="O941" s="38"/>
    </row>
    <row r="942" spans="15:15">
      <c r="O942" s="38"/>
    </row>
    <row r="943" spans="15:15">
      <c r="O943" s="38"/>
    </row>
    <row r="944" spans="15:15">
      <c r="O944" s="38"/>
    </row>
    <row r="945" spans="15:15">
      <c r="O945" s="38"/>
    </row>
    <row r="946" spans="15:15">
      <c r="O946" s="38"/>
    </row>
    <row r="947" spans="15:15">
      <c r="O947" s="38"/>
    </row>
    <row r="948" spans="15:15">
      <c r="O948" s="38"/>
    </row>
    <row r="949" spans="15:15">
      <c r="O949" s="38"/>
    </row>
    <row r="950" spans="15:15">
      <c r="O950" s="38"/>
    </row>
    <row r="951" spans="15:15">
      <c r="O951" s="38"/>
    </row>
    <row r="952" spans="15:15">
      <c r="O952" s="38"/>
    </row>
    <row r="953" spans="15:15">
      <c r="O953" s="38"/>
    </row>
    <row r="954" spans="15:15">
      <c r="O954" s="38"/>
    </row>
    <row r="955" spans="15:15">
      <c r="O955" s="38"/>
    </row>
    <row r="956" spans="15:15">
      <c r="O956" s="38"/>
    </row>
    <row r="957" spans="15:15">
      <c r="O957" s="38"/>
    </row>
    <row r="958" spans="15:15">
      <c r="O958" s="38"/>
    </row>
    <row r="959" spans="15:15">
      <c r="O959" s="38"/>
    </row>
    <row r="960" spans="15:15">
      <c r="O960" s="38"/>
    </row>
    <row r="961" spans="15:15">
      <c r="O961" s="38"/>
    </row>
    <row r="962" spans="15:15">
      <c r="O962" s="38"/>
    </row>
    <row r="963" spans="15:15">
      <c r="O963" s="38"/>
    </row>
    <row r="964" spans="15:15">
      <c r="O964" s="38"/>
    </row>
    <row r="965" spans="15:15">
      <c r="O965" s="38"/>
    </row>
    <row r="966" spans="15:15">
      <c r="O966" s="38"/>
    </row>
    <row r="967" spans="15:15">
      <c r="O967" s="38"/>
    </row>
    <row r="968" spans="15:15">
      <c r="O968" s="38"/>
    </row>
    <row r="969" spans="15:15">
      <c r="O969" s="38"/>
    </row>
    <row r="970" spans="15:15">
      <c r="O970" s="38"/>
    </row>
    <row r="971" spans="15:15">
      <c r="O971" s="38"/>
    </row>
    <row r="972" spans="15:15">
      <c r="O972" s="38"/>
    </row>
    <row r="973" spans="15:15">
      <c r="O973" s="38"/>
    </row>
    <row r="974" spans="15:15">
      <c r="O974" s="38"/>
    </row>
    <row r="975" spans="15:15">
      <c r="O975" s="38"/>
    </row>
    <row r="976" spans="15:15">
      <c r="O976" s="38"/>
    </row>
    <row r="977" spans="15:15">
      <c r="O977" s="38"/>
    </row>
    <row r="978" spans="15:15">
      <c r="O978" s="38"/>
    </row>
    <row r="979" spans="15:15">
      <c r="O979" s="38"/>
    </row>
    <row r="980" spans="15:15">
      <c r="O980" s="38"/>
    </row>
    <row r="981" spans="15:15">
      <c r="O981" s="38"/>
    </row>
    <row r="982" spans="15:15">
      <c r="O982" s="38"/>
    </row>
    <row r="983" spans="15:15">
      <c r="O983" s="38"/>
    </row>
    <row r="984" spans="15:15">
      <c r="O984" s="38"/>
    </row>
    <row r="985" spans="15:15">
      <c r="O985" s="38"/>
    </row>
    <row r="986" spans="15:15">
      <c r="O986" s="38"/>
    </row>
    <row r="987" spans="15:15">
      <c r="O987" s="38"/>
    </row>
    <row r="988" spans="15:15">
      <c r="O988" s="38"/>
    </row>
    <row r="989" spans="15:15">
      <c r="O989" s="38"/>
    </row>
    <row r="990" spans="15:15">
      <c r="O990" s="38"/>
    </row>
    <row r="991" spans="15:15">
      <c r="O991" s="38"/>
    </row>
    <row r="992" spans="15:15">
      <c r="O992" s="38"/>
    </row>
    <row r="993" spans="15:15">
      <c r="O993" s="38"/>
    </row>
    <row r="994" spans="15:15">
      <c r="O994" s="38"/>
    </row>
    <row r="995" spans="15:15">
      <c r="O995" s="38"/>
    </row>
    <row r="996" spans="15:15">
      <c r="O996" s="38"/>
    </row>
    <row r="997" spans="15:15">
      <c r="O997" s="38"/>
    </row>
    <row r="998" spans="15:15">
      <c r="O998" s="38"/>
    </row>
    <row r="999" spans="15:15">
      <c r="O999" s="38"/>
    </row>
    <row r="1000" spans="15:15">
      <c r="O1000" s="38"/>
    </row>
    <row r="1001" spans="15:15">
      <c r="O1001" s="38"/>
    </row>
    <row r="1002" spans="15:15">
      <c r="O1002" s="38"/>
    </row>
    <row r="1003" spans="15:15">
      <c r="O1003" s="38"/>
    </row>
    <row r="1004" spans="15:15">
      <c r="O1004" s="38"/>
    </row>
    <row r="1005" spans="15:15">
      <c r="O1005" s="38"/>
    </row>
    <row r="1006" spans="15:15">
      <c r="O1006" s="38"/>
    </row>
    <row r="1007" spans="15:15">
      <c r="O1007" s="38"/>
    </row>
    <row r="1008" spans="15:15">
      <c r="O1008" s="38"/>
    </row>
    <row r="1009" spans="15:15">
      <c r="O1009" s="38"/>
    </row>
    <row r="1010" spans="15:15">
      <c r="O1010" s="38"/>
    </row>
    <row r="1011" spans="15:15">
      <c r="O1011" s="38"/>
    </row>
    <row r="1012" spans="15:15">
      <c r="O1012" s="38"/>
    </row>
    <row r="1013" spans="15:15">
      <c r="O1013" s="38"/>
    </row>
    <row r="1014" spans="15:15">
      <c r="O1014" s="38"/>
    </row>
    <row r="1015" spans="15:15">
      <c r="O1015" s="38"/>
    </row>
    <row r="1016" spans="15:15">
      <c r="O1016" s="38"/>
    </row>
    <row r="1017" spans="15:15">
      <c r="O1017" s="38"/>
    </row>
    <row r="1018" spans="15:15">
      <c r="O1018" s="38"/>
    </row>
    <row r="1019" spans="15:15">
      <c r="O1019" s="38"/>
    </row>
    <row r="1020" spans="15:15">
      <c r="O1020" s="38"/>
    </row>
    <row r="1021" spans="15:15">
      <c r="O1021" s="38"/>
    </row>
    <row r="1022" spans="15:15">
      <c r="O1022" s="38"/>
    </row>
    <row r="1023" spans="15:15">
      <c r="O1023" s="38"/>
    </row>
    <row r="1024" spans="15:15">
      <c r="O1024" s="38"/>
    </row>
    <row r="1025" spans="15:15">
      <c r="O1025" s="38"/>
    </row>
    <row r="1026" spans="15:15">
      <c r="O1026" s="38"/>
    </row>
    <row r="1027" spans="15:15">
      <c r="O1027" s="38"/>
    </row>
    <row r="1028" spans="15:15">
      <c r="O1028" s="38"/>
    </row>
    <row r="1029" spans="15:15">
      <c r="O1029" s="38"/>
    </row>
    <row r="1030" spans="15:15">
      <c r="O1030" s="38"/>
    </row>
    <row r="1031" spans="15:15">
      <c r="O1031" s="38"/>
    </row>
    <row r="1032" spans="15:15">
      <c r="O1032" s="38"/>
    </row>
    <row r="1033" spans="15:15">
      <c r="O1033" s="38"/>
    </row>
    <row r="1034" spans="15:15">
      <c r="O1034" s="38"/>
    </row>
    <row r="1035" spans="15:15">
      <c r="O1035" s="38"/>
    </row>
    <row r="1036" spans="15:15">
      <c r="O1036" s="38"/>
    </row>
    <row r="1037" spans="15:15">
      <c r="O1037" s="38"/>
    </row>
    <row r="1038" spans="15:15">
      <c r="O1038" s="38"/>
    </row>
    <row r="1039" spans="15:15">
      <c r="O1039" s="38"/>
    </row>
    <row r="1040" spans="15:15">
      <c r="O1040" s="38"/>
    </row>
    <row r="1041" spans="15:15">
      <c r="O1041" s="38"/>
    </row>
    <row r="1042" spans="15:15">
      <c r="O1042" s="38"/>
    </row>
    <row r="1043" spans="15:15">
      <c r="O1043" s="38"/>
    </row>
    <row r="1044" spans="15:15">
      <c r="O1044" s="38"/>
    </row>
    <row r="1045" spans="15:15">
      <c r="O1045" s="38"/>
    </row>
    <row r="1046" spans="15:15">
      <c r="O1046" s="38"/>
    </row>
    <row r="1047" spans="15:15">
      <c r="O1047" s="38"/>
    </row>
    <row r="1048" spans="15:15">
      <c r="O1048" s="38"/>
    </row>
    <row r="1049" spans="15:15">
      <c r="O1049" s="38"/>
    </row>
    <row r="1050" spans="15:15">
      <c r="O1050" s="38"/>
    </row>
    <row r="1051" spans="15:15">
      <c r="O1051" s="38"/>
    </row>
    <row r="1052" spans="15:15">
      <c r="O1052" s="38"/>
    </row>
    <row r="1053" spans="15:15">
      <c r="O1053" s="38"/>
    </row>
    <row r="1054" spans="15:15">
      <c r="O1054" s="38"/>
    </row>
    <row r="1055" spans="15:15">
      <c r="O1055" s="38"/>
    </row>
    <row r="1056" spans="15:15">
      <c r="O1056" s="38"/>
    </row>
    <row r="1057" spans="15:15">
      <c r="O1057" s="38"/>
    </row>
    <row r="1058" spans="15:15">
      <c r="O1058" s="38"/>
    </row>
    <row r="1059" spans="15:15">
      <c r="O1059" s="38"/>
    </row>
    <row r="1060" spans="15:15">
      <c r="O1060" s="38"/>
    </row>
    <row r="1061" spans="15:15">
      <c r="O1061" s="38"/>
    </row>
    <row r="1062" spans="15:15">
      <c r="O1062" s="38"/>
    </row>
    <row r="1063" spans="15:15">
      <c r="O1063" s="38"/>
    </row>
    <row r="1064" spans="15:15">
      <c r="O1064" s="38"/>
    </row>
    <row r="1065" spans="15:15">
      <c r="O1065" s="38"/>
    </row>
    <row r="1066" spans="15:15">
      <c r="O1066" s="38"/>
    </row>
    <row r="1067" spans="15:15">
      <c r="O1067" s="38"/>
    </row>
    <row r="1068" spans="15:15">
      <c r="O1068" s="38"/>
    </row>
    <row r="1069" spans="15:15">
      <c r="O1069" s="38"/>
    </row>
    <row r="1070" spans="15:15">
      <c r="O1070" s="38"/>
    </row>
    <row r="1071" spans="15:15">
      <c r="O1071" s="38"/>
    </row>
    <row r="1072" spans="15:15">
      <c r="O1072" s="38"/>
    </row>
    <row r="1073" spans="15:15">
      <c r="O1073" s="38"/>
    </row>
    <row r="1074" spans="15:15">
      <c r="O1074" s="38"/>
    </row>
    <row r="1075" spans="15:15">
      <c r="O1075" s="38"/>
    </row>
    <row r="1076" spans="15:15">
      <c r="O1076" s="38"/>
    </row>
    <row r="1077" spans="15:15">
      <c r="O1077" s="38"/>
    </row>
    <row r="1078" spans="15:15">
      <c r="O1078" s="38"/>
    </row>
    <row r="1079" spans="15:15">
      <c r="O1079" s="38"/>
    </row>
    <row r="1080" spans="15:15">
      <c r="O1080" s="38"/>
    </row>
    <row r="1081" spans="15:15">
      <c r="O1081" s="38"/>
    </row>
    <row r="1082" spans="15:15">
      <c r="O1082" s="38"/>
    </row>
    <row r="1083" spans="15:15">
      <c r="O1083" s="38"/>
    </row>
    <row r="1084" spans="15:15">
      <c r="O1084" s="38"/>
    </row>
    <row r="1085" spans="15:15">
      <c r="O1085" s="38"/>
    </row>
    <row r="1086" spans="15:15">
      <c r="O1086" s="38"/>
    </row>
    <row r="1087" spans="15:15">
      <c r="O1087" s="38"/>
    </row>
    <row r="1088" spans="15:15">
      <c r="O1088" s="38"/>
    </row>
    <row r="1089" spans="15:15">
      <c r="O1089" s="38"/>
    </row>
    <row r="1090" spans="15:15">
      <c r="O1090" s="38"/>
    </row>
    <row r="1091" spans="15:15">
      <c r="O1091" s="38"/>
    </row>
    <row r="1092" spans="15:15">
      <c r="O1092" s="38"/>
    </row>
    <row r="1093" spans="15:15">
      <c r="O1093" s="38"/>
    </row>
    <row r="1094" spans="15:15">
      <c r="O1094" s="38"/>
    </row>
    <row r="1095" spans="15:15">
      <c r="O1095" s="38"/>
    </row>
    <row r="1096" spans="15:15">
      <c r="O1096" s="38"/>
    </row>
    <row r="1097" spans="15:15">
      <c r="O1097" s="38"/>
    </row>
    <row r="1098" spans="15:15">
      <c r="O1098" s="38"/>
    </row>
    <row r="1099" spans="15:15">
      <c r="O1099" s="38"/>
    </row>
    <row r="1100" spans="15:15">
      <c r="O1100" s="38"/>
    </row>
    <row r="1101" spans="15:15">
      <c r="O1101" s="38"/>
    </row>
    <row r="1102" spans="15:15">
      <c r="O1102" s="38"/>
    </row>
    <row r="1103" spans="15:15">
      <c r="O1103" s="38"/>
    </row>
    <row r="1104" spans="15:15">
      <c r="O1104" s="38"/>
    </row>
    <row r="1105" spans="15:15">
      <c r="O1105" s="38"/>
    </row>
    <row r="1106" spans="15:15">
      <c r="O1106" s="38"/>
    </row>
    <row r="1107" spans="15:15">
      <c r="O1107" s="38"/>
    </row>
    <row r="1108" spans="15:15">
      <c r="O1108" s="38"/>
    </row>
    <row r="1109" spans="15:15">
      <c r="O1109" s="38"/>
    </row>
    <row r="1110" spans="15:15">
      <c r="O1110" s="38"/>
    </row>
    <row r="1111" spans="15:15">
      <c r="O1111" s="38"/>
    </row>
    <row r="1112" spans="15:15">
      <c r="O1112" s="38"/>
    </row>
    <row r="1113" spans="15:15">
      <c r="O1113" s="38"/>
    </row>
    <row r="1114" spans="15:15">
      <c r="O1114" s="38"/>
    </row>
    <row r="1115" spans="15:15">
      <c r="O1115" s="38"/>
    </row>
    <row r="1116" spans="15:15">
      <c r="O1116" s="38"/>
    </row>
    <row r="1117" spans="15:15">
      <c r="O1117" s="38"/>
    </row>
    <row r="1118" spans="15:15">
      <c r="O1118" s="38"/>
    </row>
    <row r="1119" spans="15:15">
      <c r="O1119" s="38"/>
    </row>
    <row r="1120" spans="15:15">
      <c r="O1120" s="38"/>
    </row>
    <row r="1121" spans="15:15">
      <c r="O1121" s="38"/>
    </row>
    <row r="1122" spans="15:15">
      <c r="O1122" s="38"/>
    </row>
    <row r="1123" spans="15:15">
      <c r="O1123" s="38"/>
    </row>
    <row r="1124" spans="15:15">
      <c r="O1124" s="38"/>
    </row>
    <row r="1125" spans="15:15">
      <c r="O1125" s="38"/>
    </row>
    <row r="1126" spans="15:15">
      <c r="O1126" s="38"/>
    </row>
    <row r="1127" spans="15:15">
      <c r="O1127" s="38"/>
    </row>
    <row r="1128" spans="15:15">
      <c r="O1128" s="38"/>
    </row>
    <row r="1129" spans="15:15">
      <c r="O1129" s="38"/>
    </row>
    <row r="1130" spans="15:15">
      <c r="O1130" s="38"/>
    </row>
    <row r="1131" spans="15:15">
      <c r="O1131" s="38"/>
    </row>
    <row r="1132" spans="15:15">
      <c r="O1132" s="38"/>
    </row>
    <row r="1133" spans="15:15">
      <c r="O1133" s="38"/>
    </row>
    <row r="1134" spans="15:15">
      <c r="O1134" s="38"/>
    </row>
    <row r="1135" spans="15:15">
      <c r="O1135" s="38"/>
    </row>
    <row r="1136" spans="15:15">
      <c r="O1136" s="38"/>
    </row>
    <row r="1137" spans="15:15">
      <c r="O1137" s="38"/>
    </row>
    <row r="1138" spans="15:15">
      <c r="O1138" s="38"/>
    </row>
    <row r="1139" spans="15:15">
      <c r="O1139" s="38"/>
    </row>
    <row r="1140" spans="15:15">
      <c r="O1140" s="38"/>
    </row>
    <row r="1141" spans="15:15">
      <c r="O1141" s="38"/>
    </row>
    <row r="1142" spans="15:15">
      <c r="O1142" s="38"/>
    </row>
    <row r="1143" spans="15:15">
      <c r="O1143" s="38"/>
    </row>
    <row r="1144" spans="15:15">
      <c r="O1144" s="38"/>
    </row>
    <row r="1145" spans="15:15">
      <c r="O1145" s="38"/>
    </row>
    <row r="1146" spans="15:15">
      <c r="O1146" s="38"/>
    </row>
    <row r="1147" spans="15:15">
      <c r="O1147" s="38"/>
    </row>
    <row r="1148" spans="15:15">
      <c r="O1148" s="38"/>
    </row>
    <row r="1149" spans="15:15">
      <c r="O1149" s="38"/>
    </row>
    <row r="1150" spans="15:15">
      <c r="O1150" s="38"/>
    </row>
    <row r="1151" spans="15:15">
      <c r="O1151" s="38"/>
    </row>
    <row r="1152" spans="15:15">
      <c r="O1152" s="38"/>
    </row>
    <row r="1153" spans="15:15">
      <c r="O1153" s="38"/>
    </row>
    <row r="1154" spans="15:15">
      <c r="O1154" s="38"/>
    </row>
    <row r="1155" spans="15:15">
      <c r="O1155" s="38"/>
    </row>
    <row r="1156" spans="15:15">
      <c r="O1156" s="38"/>
    </row>
    <row r="1157" spans="15:15">
      <c r="O1157" s="38"/>
    </row>
    <row r="1158" spans="15:15">
      <c r="O1158" s="38"/>
    </row>
    <row r="1159" spans="15:15">
      <c r="O1159" s="38"/>
    </row>
    <row r="1160" spans="15:15">
      <c r="O1160" s="38"/>
    </row>
    <row r="1161" spans="15:15">
      <c r="O1161" s="38"/>
    </row>
    <row r="1162" spans="15:15">
      <c r="O1162" s="38"/>
    </row>
    <row r="1163" spans="15:15">
      <c r="O1163" s="38"/>
    </row>
    <row r="1164" spans="15:15">
      <c r="O1164" s="38"/>
    </row>
    <row r="1165" spans="15:15">
      <c r="O1165" s="38"/>
    </row>
    <row r="1166" spans="15:15">
      <c r="O1166" s="38"/>
    </row>
    <row r="1167" spans="15:15">
      <c r="O1167" s="38"/>
    </row>
    <row r="1168" spans="15:15">
      <c r="O1168" s="38"/>
    </row>
    <row r="1169" spans="15:15">
      <c r="O1169" s="38"/>
    </row>
    <row r="1170" spans="15:15">
      <c r="O1170" s="38"/>
    </row>
    <row r="1171" spans="15:15">
      <c r="O1171" s="38"/>
    </row>
    <row r="1172" spans="15:15">
      <c r="O1172" s="38"/>
    </row>
    <row r="1173" spans="15:15">
      <c r="O1173" s="38"/>
    </row>
    <row r="1174" spans="15:15">
      <c r="O1174" s="38"/>
    </row>
    <row r="1175" spans="15:15">
      <c r="O1175" s="38"/>
    </row>
    <row r="1176" spans="15:15">
      <c r="O1176" s="38"/>
    </row>
    <row r="1177" spans="15:15">
      <c r="O1177" s="38"/>
    </row>
    <row r="1178" spans="15:15">
      <c r="O1178" s="38"/>
    </row>
    <row r="1179" spans="15:15">
      <c r="O1179" s="38"/>
    </row>
    <row r="1180" spans="15:15">
      <c r="O1180" s="38"/>
    </row>
    <row r="1181" spans="15:15">
      <c r="O1181" s="38"/>
    </row>
    <row r="1182" spans="15:15">
      <c r="O1182" s="38"/>
    </row>
    <row r="1183" spans="15:15">
      <c r="O1183" s="38"/>
    </row>
    <row r="1184" spans="15:15">
      <c r="O1184" s="38"/>
    </row>
    <row r="1185" spans="15:15">
      <c r="O1185" s="38"/>
    </row>
    <row r="1186" spans="15:15">
      <c r="O1186" s="38"/>
    </row>
    <row r="1187" spans="15:15">
      <c r="O1187" s="38"/>
    </row>
    <row r="1188" spans="15:15">
      <c r="O1188" s="38"/>
    </row>
    <row r="1189" spans="15:15">
      <c r="O1189" s="38"/>
    </row>
    <row r="1190" spans="15:15">
      <c r="O1190" s="38"/>
    </row>
    <row r="1191" spans="15:15">
      <c r="O1191" s="38"/>
    </row>
    <row r="1192" spans="15:15">
      <c r="O1192" s="38"/>
    </row>
    <row r="1193" spans="15:15">
      <c r="O1193" s="38"/>
    </row>
    <row r="1194" spans="15:15">
      <c r="O1194" s="38"/>
    </row>
    <row r="1195" spans="15:15">
      <c r="O1195" s="38"/>
    </row>
    <row r="1196" spans="15:15">
      <c r="O1196" s="38"/>
    </row>
    <row r="1197" spans="15:15">
      <c r="O1197" s="38"/>
    </row>
    <row r="1198" spans="15:15">
      <c r="O1198" s="38"/>
    </row>
    <row r="1199" spans="15:15">
      <c r="O1199" s="38"/>
    </row>
    <row r="1200" spans="15:15">
      <c r="O1200" s="38"/>
    </row>
    <row r="1201" spans="15:15">
      <c r="O1201" s="38"/>
    </row>
    <row r="1202" spans="15:15">
      <c r="O1202" s="38"/>
    </row>
    <row r="1203" spans="15:15">
      <c r="O1203" s="38"/>
    </row>
    <row r="1204" spans="15:15">
      <c r="O1204" s="38"/>
    </row>
    <row r="1205" spans="15:15">
      <c r="O1205" s="38"/>
    </row>
    <row r="1206" spans="15:15">
      <c r="O1206" s="38"/>
    </row>
    <row r="1207" spans="15:15">
      <c r="O1207" s="38"/>
    </row>
    <row r="1208" spans="15:15">
      <c r="O1208" s="38"/>
    </row>
    <row r="1209" spans="15:15">
      <c r="O1209" s="38"/>
    </row>
    <row r="1210" spans="15:15">
      <c r="O1210" s="38"/>
    </row>
    <row r="1211" spans="15:15">
      <c r="O1211" s="38"/>
    </row>
    <row r="1212" spans="15:15">
      <c r="O1212" s="38"/>
    </row>
    <row r="1213" spans="15:15">
      <c r="O1213" s="38"/>
    </row>
    <row r="1214" spans="15:15">
      <c r="O1214" s="38"/>
    </row>
    <row r="1215" spans="15:15">
      <c r="O1215" s="38"/>
    </row>
    <row r="1216" spans="15:15">
      <c r="O1216" s="38"/>
    </row>
    <row r="1217" spans="15:15">
      <c r="O1217" s="38"/>
    </row>
    <row r="1218" spans="15:15">
      <c r="O1218" s="38"/>
    </row>
    <row r="1219" spans="15:15">
      <c r="O1219" s="38"/>
    </row>
    <row r="1220" spans="15:15">
      <c r="O1220" s="38"/>
    </row>
    <row r="1221" spans="15:15">
      <c r="O1221" s="38"/>
    </row>
    <row r="1222" spans="15:15">
      <c r="O1222" s="38"/>
    </row>
    <row r="1223" spans="15:15">
      <c r="O1223" s="38"/>
    </row>
    <row r="1224" spans="15:15">
      <c r="O1224" s="38"/>
    </row>
    <row r="1225" spans="15:15">
      <c r="O1225" s="38"/>
    </row>
    <row r="1226" spans="15:15">
      <c r="O1226" s="38"/>
    </row>
    <row r="1227" spans="15:15">
      <c r="O1227" s="38"/>
    </row>
    <row r="1228" spans="15:15">
      <c r="O1228" s="38"/>
    </row>
    <row r="1229" spans="15:15">
      <c r="O1229" s="38"/>
    </row>
    <row r="1230" spans="15:15">
      <c r="O1230" s="38"/>
    </row>
    <row r="1231" spans="15:15">
      <c r="O1231" s="38"/>
    </row>
    <row r="1232" spans="15:15">
      <c r="O1232" s="38"/>
    </row>
    <row r="1233" spans="15:15">
      <c r="O1233" s="38"/>
    </row>
    <row r="1234" spans="15:15">
      <c r="O1234" s="38"/>
    </row>
    <row r="1235" spans="15:15">
      <c r="O1235" s="38"/>
    </row>
    <row r="1236" spans="15:15">
      <c r="O1236" s="38"/>
    </row>
    <row r="1237" spans="15:15">
      <c r="O1237" s="38"/>
    </row>
    <row r="1238" spans="15:15">
      <c r="O1238" s="38"/>
    </row>
    <row r="1239" spans="15:15">
      <c r="O1239" s="38"/>
    </row>
    <row r="1240" spans="15:15">
      <c r="O1240" s="38"/>
    </row>
    <row r="1241" spans="15:15">
      <c r="O1241" s="38"/>
    </row>
    <row r="1242" spans="15:15">
      <c r="O1242" s="38"/>
    </row>
    <row r="1243" spans="15:15">
      <c r="O1243" s="38"/>
    </row>
    <row r="1244" spans="15:15">
      <c r="O1244" s="38"/>
    </row>
    <row r="1245" spans="15:15">
      <c r="O1245" s="38"/>
    </row>
    <row r="1246" spans="15:15">
      <c r="O1246" s="38"/>
    </row>
    <row r="1247" spans="15:15">
      <c r="O1247" s="38"/>
    </row>
    <row r="1248" spans="15:15">
      <c r="O1248" s="38"/>
    </row>
    <row r="1249" spans="15:15">
      <c r="O1249" s="38"/>
    </row>
    <row r="1250" spans="15:15">
      <c r="O1250" s="38"/>
    </row>
    <row r="1251" spans="15:15">
      <c r="O1251" s="38"/>
    </row>
    <row r="1252" spans="15:15">
      <c r="O1252" s="38"/>
    </row>
    <row r="1253" spans="15:15">
      <c r="O1253" s="38"/>
    </row>
    <row r="1254" spans="15:15">
      <c r="O1254" s="38"/>
    </row>
    <row r="1255" spans="15:15">
      <c r="O1255" s="38"/>
    </row>
    <row r="1256" spans="15:15">
      <c r="O1256" s="38"/>
    </row>
    <row r="1257" spans="15:15">
      <c r="O1257" s="38"/>
    </row>
    <row r="1258" spans="15:15">
      <c r="O1258" s="38"/>
    </row>
    <row r="1259" spans="15:15">
      <c r="O1259" s="38"/>
    </row>
    <row r="1260" spans="15:15">
      <c r="O1260" s="38"/>
    </row>
    <row r="1261" spans="15:15">
      <c r="O1261" s="38"/>
    </row>
    <row r="1262" spans="15:15">
      <c r="O1262" s="38"/>
    </row>
    <row r="1263" spans="15:15">
      <c r="O1263" s="38"/>
    </row>
    <row r="1264" spans="15:15">
      <c r="O1264" s="38"/>
    </row>
    <row r="1265" spans="15:15">
      <c r="O1265" s="38"/>
    </row>
    <row r="1266" spans="15:15">
      <c r="O1266" s="38"/>
    </row>
    <row r="1267" spans="15:15">
      <c r="O1267" s="38"/>
    </row>
    <row r="1268" spans="15:15">
      <c r="O1268" s="38"/>
    </row>
    <row r="1269" spans="15:15">
      <c r="O1269" s="38"/>
    </row>
    <row r="1270" spans="15:15">
      <c r="O1270" s="38"/>
    </row>
    <row r="1271" spans="15:15">
      <c r="O1271" s="38"/>
    </row>
    <row r="1272" spans="15:15">
      <c r="O1272" s="38"/>
    </row>
    <row r="1273" spans="15:15">
      <c r="O1273" s="38"/>
    </row>
    <row r="1274" spans="15:15">
      <c r="O1274" s="38"/>
    </row>
    <row r="1275" spans="15:15">
      <c r="O1275" s="38"/>
    </row>
    <row r="1276" spans="15:15">
      <c r="O1276" s="38"/>
    </row>
    <row r="1277" spans="15:15">
      <c r="O1277" s="38"/>
    </row>
    <row r="1278" spans="15:15">
      <c r="O1278" s="38"/>
    </row>
    <row r="1279" spans="15:15">
      <c r="O1279" s="38"/>
    </row>
    <row r="1280" spans="15:15">
      <c r="O1280" s="38"/>
    </row>
    <row r="1281" spans="15:15">
      <c r="O1281" s="38"/>
    </row>
    <row r="1282" spans="15:15">
      <c r="O1282" s="38"/>
    </row>
    <row r="1283" spans="15:15">
      <c r="O1283" s="38"/>
    </row>
    <row r="1284" spans="15:15">
      <c r="O1284" s="38"/>
    </row>
    <row r="1285" spans="15:15">
      <c r="O1285" s="38"/>
    </row>
    <row r="1286" spans="15:15">
      <c r="O1286" s="38"/>
    </row>
    <row r="1287" spans="15:15">
      <c r="O1287" s="38"/>
    </row>
    <row r="1288" spans="15:15">
      <c r="O1288" s="38"/>
    </row>
    <row r="1289" spans="15:15">
      <c r="O1289" s="38"/>
    </row>
    <row r="1290" spans="15:15">
      <c r="O1290" s="38"/>
    </row>
    <row r="1291" spans="15:15">
      <c r="O1291" s="38"/>
    </row>
    <row r="1292" spans="15:15">
      <c r="O1292" s="38"/>
    </row>
    <row r="1293" spans="15:15">
      <c r="O1293" s="38"/>
    </row>
    <row r="1294" spans="15:15">
      <c r="O1294" s="38"/>
    </row>
    <row r="1295" spans="15:15">
      <c r="O1295" s="38"/>
    </row>
    <row r="1296" spans="15:15">
      <c r="O1296" s="38"/>
    </row>
    <row r="1297" spans="15:15">
      <c r="O1297" s="38"/>
    </row>
    <row r="1298" spans="15:15">
      <c r="O1298" s="38"/>
    </row>
    <row r="1299" spans="15:15">
      <c r="O1299" s="38"/>
    </row>
    <row r="1300" spans="15:15">
      <c r="O1300" s="38"/>
    </row>
    <row r="1301" spans="15:15">
      <c r="O1301" s="38"/>
    </row>
    <row r="1302" spans="15:15">
      <c r="O1302" s="38"/>
    </row>
    <row r="1303" spans="15:15">
      <c r="O1303" s="38"/>
    </row>
    <row r="1304" spans="15:15">
      <c r="O1304" s="38"/>
    </row>
    <row r="1305" spans="15:15">
      <c r="O1305" s="38"/>
    </row>
    <row r="1306" spans="15:15">
      <c r="O1306" s="38"/>
    </row>
    <row r="1307" spans="15:15">
      <c r="O1307" s="38"/>
    </row>
    <row r="1308" spans="15:15">
      <c r="O1308" s="38"/>
    </row>
    <row r="1309" spans="15:15">
      <c r="O1309" s="38"/>
    </row>
    <row r="1310" spans="15:15">
      <c r="O1310" s="38"/>
    </row>
    <row r="1311" spans="15:15">
      <c r="O1311" s="38"/>
    </row>
    <row r="1312" spans="15:15">
      <c r="O1312" s="38"/>
    </row>
    <row r="1313" spans="15:15">
      <c r="O1313" s="38"/>
    </row>
    <row r="1314" spans="15:15">
      <c r="O1314" s="38"/>
    </row>
    <row r="1315" spans="15:15">
      <c r="O1315" s="38"/>
    </row>
    <row r="1316" spans="15:15">
      <c r="O1316" s="38"/>
    </row>
    <row r="1317" spans="15:15">
      <c r="O1317" s="38"/>
    </row>
    <row r="1318" spans="15:15">
      <c r="O1318" s="38"/>
    </row>
    <row r="1319" spans="15:15">
      <c r="O1319" s="38"/>
    </row>
    <row r="1320" spans="15:15">
      <c r="O1320" s="38"/>
    </row>
    <row r="1321" spans="15:15">
      <c r="O1321" s="38"/>
    </row>
    <row r="1322" spans="15:15">
      <c r="O1322" s="38"/>
    </row>
    <row r="1323" spans="15:15">
      <c r="O1323" s="38"/>
    </row>
    <row r="1324" spans="15:15">
      <c r="O1324" s="38"/>
    </row>
    <row r="1325" spans="15:15">
      <c r="O1325" s="38"/>
    </row>
    <row r="1326" spans="15:15">
      <c r="O1326" s="38"/>
    </row>
    <row r="1327" spans="15:15">
      <c r="O1327" s="38"/>
    </row>
    <row r="1328" spans="15:15">
      <c r="O1328" s="38"/>
    </row>
    <row r="1329" spans="15:15">
      <c r="O1329" s="38"/>
    </row>
    <row r="1330" spans="15:15">
      <c r="O1330" s="38"/>
    </row>
    <row r="1331" spans="15:15">
      <c r="O1331" s="38"/>
    </row>
    <row r="1332" spans="15:15">
      <c r="O1332" s="38"/>
    </row>
    <row r="1333" spans="15:15">
      <c r="O1333" s="38"/>
    </row>
    <row r="1334" spans="15:15">
      <c r="O1334" s="38"/>
    </row>
    <row r="1335" spans="15:15">
      <c r="O1335" s="38"/>
    </row>
    <row r="1336" spans="15:15">
      <c r="O1336" s="38"/>
    </row>
    <row r="1337" spans="15:15">
      <c r="O1337" s="38"/>
    </row>
    <row r="1338" spans="15:15">
      <c r="O1338" s="38"/>
    </row>
    <row r="1339" spans="15:15">
      <c r="O1339" s="38"/>
    </row>
    <row r="1340" spans="15:15">
      <c r="O1340" s="38"/>
    </row>
    <row r="1341" spans="15:15">
      <c r="O1341" s="38"/>
    </row>
    <row r="1342" spans="15:15">
      <c r="O1342" s="38"/>
    </row>
    <row r="1343" spans="15:15">
      <c r="O1343" s="38"/>
    </row>
    <row r="1344" spans="15:15">
      <c r="O1344" s="38"/>
    </row>
    <row r="1345" spans="15:15">
      <c r="O1345" s="38"/>
    </row>
    <row r="1346" spans="15:15">
      <c r="O1346" s="38"/>
    </row>
    <row r="1347" spans="15:15">
      <c r="O1347" s="38"/>
    </row>
    <row r="1348" spans="15:15">
      <c r="O1348" s="38"/>
    </row>
    <row r="1349" spans="15:15">
      <c r="O1349" s="38"/>
    </row>
    <row r="1350" spans="15:15">
      <c r="O1350" s="38"/>
    </row>
    <row r="1351" spans="15:15">
      <c r="O1351" s="38"/>
    </row>
    <row r="1352" spans="15:15">
      <c r="O1352" s="38"/>
    </row>
    <row r="1353" spans="15:15">
      <c r="O1353" s="38"/>
    </row>
    <row r="1354" spans="15:15">
      <c r="O1354" s="38"/>
    </row>
    <row r="1355" spans="15:15">
      <c r="O1355" s="38"/>
    </row>
    <row r="1356" spans="15:15">
      <c r="O1356" s="38"/>
    </row>
    <row r="1357" spans="15:15">
      <c r="O1357" s="38"/>
    </row>
    <row r="1358" spans="15:15">
      <c r="O1358" s="38"/>
    </row>
    <row r="1359" spans="15:15">
      <c r="O1359" s="38"/>
    </row>
    <row r="1360" spans="15:15">
      <c r="O1360" s="38"/>
    </row>
    <row r="1361" spans="15:15">
      <c r="O1361" s="38"/>
    </row>
    <row r="1362" spans="15:15">
      <c r="O1362" s="38"/>
    </row>
    <row r="1363" spans="15:15">
      <c r="O1363" s="38"/>
    </row>
    <row r="1364" spans="15:15">
      <c r="O1364" s="38"/>
    </row>
    <row r="1365" spans="15:15">
      <c r="O1365" s="38"/>
    </row>
    <row r="1366" spans="15:15">
      <c r="O1366" s="38"/>
    </row>
    <row r="1367" spans="15:15">
      <c r="O1367" s="38"/>
    </row>
    <row r="1368" spans="15:15">
      <c r="O1368" s="38"/>
    </row>
    <row r="1369" spans="15:15">
      <c r="O1369" s="38"/>
    </row>
    <row r="1370" spans="15:15">
      <c r="O1370" s="38"/>
    </row>
    <row r="1371" spans="15:15">
      <c r="O1371" s="38"/>
    </row>
    <row r="1372" spans="15:15">
      <c r="O1372" s="38"/>
    </row>
    <row r="1373" spans="15:15">
      <c r="O1373" s="38"/>
    </row>
    <row r="1374" spans="15:15">
      <c r="O1374" s="38"/>
    </row>
    <row r="1375" spans="15:15">
      <c r="O1375" s="38"/>
    </row>
    <row r="1376" spans="15:15">
      <c r="O1376" s="38"/>
    </row>
    <row r="1377" spans="15:15">
      <c r="O1377" s="38"/>
    </row>
    <row r="1378" spans="15:15">
      <c r="O1378" s="38"/>
    </row>
    <row r="1379" spans="15:15">
      <c r="O1379" s="38"/>
    </row>
    <row r="1380" spans="15:15">
      <c r="O1380" s="38"/>
    </row>
    <row r="1381" spans="15:15">
      <c r="O1381" s="38"/>
    </row>
    <row r="1382" spans="15:15">
      <c r="O1382" s="38"/>
    </row>
    <row r="1383" spans="15:15">
      <c r="O1383" s="38"/>
    </row>
    <row r="1384" spans="15:15">
      <c r="O1384" s="38"/>
    </row>
    <row r="1385" spans="15:15">
      <c r="O1385" s="38"/>
    </row>
    <row r="1386" spans="15:15">
      <c r="O1386" s="38"/>
    </row>
    <row r="1387" spans="15:15">
      <c r="O1387" s="38"/>
    </row>
    <row r="1388" spans="15:15">
      <c r="O1388" s="38"/>
    </row>
    <row r="1389" spans="15:15">
      <c r="O1389" s="38"/>
    </row>
    <row r="1390" spans="15:15">
      <c r="O1390" s="38"/>
    </row>
    <row r="1391" spans="15:15">
      <c r="O1391" s="38"/>
    </row>
    <row r="1392" spans="15:15">
      <c r="O1392" s="38"/>
    </row>
    <row r="1393" spans="15:15">
      <c r="O1393" s="38"/>
    </row>
    <row r="1394" spans="15:15">
      <c r="O1394" s="38"/>
    </row>
    <row r="1395" spans="15:15">
      <c r="O1395" s="38"/>
    </row>
    <row r="1396" spans="15:15">
      <c r="O1396" s="38"/>
    </row>
    <row r="1397" spans="15:15">
      <c r="O1397" s="38"/>
    </row>
    <row r="1398" spans="15:15">
      <c r="O1398" s="38"/>
    </row>
    <row r="1399" spans="15:15">
      <c r="O1399" s="38"/>
    </row>
    <row r="1400" spans="15:15">
      <c r="O1400" s="38"/>
    </row>
    <row r="1401" spans="15:15">
      <c r="O1401" s="38"/>
    </row>
    <row r="1402" spans="15:15">
      <c r="O1402" s="38"/>
    </row>
    <row r="1403" spans="15:15">
      <c r="O1403" s="38"/>
    </row>
    <row r="1404" spans="15:15">
      <c r="O1404" s="38"/>
    </row>
    <row r="1405" spans="15:15">
      <c r="O1405" s="38"/>
    </row>
    <row r="1406" spans="15:15">
      <c r="O1406" s="38"/>
    </row>
    <row r="1407" spans="15:15">
      <c r="O1407" s="38"/>
    </row>
    <row r="1408" spans="15:15">
      <c r="O1408" s="38"/>
    </row>
    <row r="1409" spans="15:15">
      <c r="O1409" s="38"/>
    </row>
    <row r="1410" spans="15:15">
      <c r="O1410" s="38"/>
    </row>
    <row r="1411" spans="15:15">
      <c r="O1411" s="38"/>
    </row>
    <row r="1412" spans="15:15">
      <c r="O1412" s="38"/>
    </row>
    <row r="1413" spans="15:15">
      <c r="O1413" s="38"/>
    </row>
    <row r="1414" spans="15:15">
      <c r="O1414" s="38"/>
    </row>
    <row r="1415" spans="15:15">
      <c r="O1415" s="38"/>
    </row>
    <row r="1416" spans="15:15">
      <c r="O1416" s="38"/>
    </row>
    <row r="1417" spans="15:15">
      <c r="O1417" s="38"/>
    </row>
    <row r="1418" spans="15:15">
      <c r="O1418" s="38"/>
    </row>
    <row r="1419" spans="15:15">
      <c r="O1419" s="38"/>
    </row>
    <row r="1420" spans="15:15">
      <c r="O1420" s="38"/>
    </row>
    <row r="1421" spans="15:15">
      <c r="O1421" s="38"/>
    </row>
    <row r="1422" spans="15:15">
      <c r="O1422" s="38"/>
    </row>
    <row r="1423" spans="15:15">
      <c r="O1423" s="38"/>
    </row>
    <row r="1424" spans="15:15">
      <c r="O1424" s="38"/>
    </row>
    <row r="1425" spans="15:15">
      <c r="O1425" s="38"/>
    </row>
    <row r="1426" spans="15:15">
      <c r="O1426" s="38"/>
    </row>
    <row r="1427" spans="15:15">
      <c r="O1427" s="38"/>
    </row>
    <row r="1428" spans="15:15">
      <c r="O1428" s="38"/>
    </row>
    <row r="1429" spans="15:15">
      <c r="O1429" s="38"/>
    </row>
    <row r="1430" spans="15:15">
      <c r="O1430" s="38"/>
    </row>
    <row r="1431" spans="15:15">
      <c r="O1431" s="38"/>
    </row>
    <row r="1432" spans="15:15">
      <c r="O1432" s="38"/>
    </row>
    <row r="1433" spans="15:15">
      <c r="O1433" s="38"/>
    </row>
    <row r="1434" spans="15:15">
      <c r="O1434" s="38"/>
    </row>
    <row r="1435" spans="15:15">
      <c r="O1435" s="38"/>
    </row>
    <row r="1436" spans="15:15">
      <c r="O1436" s="38"/>
    </row>
    <row r="1437" spans="15:15">
      <c r="O1437" s="38"/>
    </row>
    <row r="1438" spans="15:15">
      <c r="O1438" s="38"/>
    </row>
    <row r="1439" spans="15:15">
      <c r="O1439" s="38"/>
    </row>
    <row r="1440" spans="15:15">
      <c r="O1440" s="38"/>
    </row>
    <row r="1441" spans="15:15">
      <c r="O1441" s="38"/>
    </row>
    <row r="1442" spans="15:15">
      <c r="O1442" s="38"/>
    </row>
    <row r="1443" spans="15:15">
      <c r="O1443" s="38"/>
    </row>
    <row r="1444" spans="15:15">
      <c r="O1444" s="38"/>
    </row>
    <row r="1445" spans="15:15">
      <c r="O1445" s="38"/>
    </row>
    <row r="1446" spans="15:15">
      <c r="O1446" s="38"/>
    </row>
    <row r="1447" spans="15:15">
      <c r="O1447" s="38"/>
    </row>
    <row r="1448" spans="15:15">
      <c r="O1448" s="38"/>
    </row>
    <row r="1449" spans="15:15">
      <c r="O1449" s="38"/>
    </row>
    <row r="1450" spans="15:15">
      <c r="O1450" s="38"/>
    </row>
    <row r="1451" spans="15:15">
      <c r="O1451" s="38"/>
    </row>
    <row r="1452" spans="15:15">
      <c r="O1452" s="38"/>
    </row>
    <row r="1453" spans="15:15">
      <c r="O1453" s="38"/>
    </row>
    <row r="1454" spans="15:15">
      <c r="O1454" s="38"/>
    </row>
    <row r="1455" spans="15:15">
      <c r="O1455" s="38"/>
    </row>
    <row r="1456" spans="15:15">
      <c r="O1456" s="38"/>
    </row>
    <row r="1457" spans="15:15">
      <c r="O1457" s="38"/>
    </row>
    <row r="1458" spans="15:15">
      <c r="O1458" s="38"/>
    </row>
    <row r="1459" spans="15:15">
      <c r="O1459" s="38"/>
    </row>
    <row r="1460" spans="15:15">
      <c r="O1460" s="38"/>
    </row>
    <row r="1461" spans="15:15">
      <c r="O1461" s="38"/>
    </row>
    <row r="1462" spans="15:15">
      <c r="O1462" s="38"/>
    </row>
    <row r="1463" spans="15:15">
      <c r="O1463" s="38"/>
    </row>
    <row r="1464" spans="15:15">
      <c r="O1464" s="38"/>
    </row>
    <row r="1465" spans="15:15">
      <c r="O1465" s="38"/>
    </row>
    <row r="1466" spans="15:15">
      <c r="O1466" s="38"/>
    </row>
    <row r="1467" spans="15:15">
      <c r="O1467" s="38"/>
    </row>
    <row r="1468" spans="15:15">
      <c r="O1468" s="38"/>
    </row>
    <row r="1469" spans="15:15">
      <c r="O1469" s="38"/>
    </row>
    <row r="1470" spans="15:15">
      <c r="O1470" s="38"/>
    </row>
    <row r="1471" spans="15:15">
      <c r="O1471" s="38"/>
    </row>
    <row r="1472" spans="15:15">
      <c r="O1472" s="38"/>
    </row>
    <row r="1473" spans="15:15">
      <c r="O1473" s="38"/>
    </row>
    <row r="1474" spans="15:15">
      <c r="O1474" s="38"/>
    </row>
    <row r="1475" spans="15:15">
      <c r="O1475" s="38"/>
    </row>
    <row r="1476" spans="15:15">
      <c r="O1476" s="38"/>
    </row>
    <row r="1477" spans="15:15">
      <c r="O1477" s="38"/>
    </row>
    <row r="1478" spans="15:15">
      <c r="O1478" s="38"/>
    </row>
    <row r="1479" spans="15:15">
      <c r="O1479" s="38"/>
    </row>
    <row r="1480" spans="15:15">
      <c r="O1480" s="38"/>
    </row>
    <row r="1481" spans="15:15">
      <c r="O1481" s="38"/>
    </row>
    <row r="1482" spans="15:15">
      <c r="O1482" s="38"/>
    </row>
    <row r="1483" spans="15:15">
      <c r="O1483" s="38"/>
    </row>
    <row r="1484" spans="15:15">
      <c r="O1484" s="38"/>
    </row>
    <row r="1485" spans="15:15">
      <c r="O1485" s="38"/>
    </row>
    <row r="1486" spans="15:15">
      <c r="O1486" s="38"/>
    </row>
    <row r="1487" spans="15:15">
      <c r="O1487" s="38"/>
    </row>
    <row r="1488" spans="15:15">
      <c r="O1488" s="38"/>
    </row>
    <row r="1489" spans="15:15">
      <c r="O1489" s="38"/>
    </row>
    <row r="1490" spans="15:15">
      <c r="O1490" s="38"/>
    </row>
    <row r="1491" spans="15:15">
      <c r="O1491" s="38"/>
    </row>
    <row r="1492" spans="15:15">
      <c r="O1492" s="38"/>
    </row>
    <row r="1493" spans="15:15">
      <c r="O1493" s="38"/>
    </row>
    <row r="1494" spans="15:15">
      <c r="O1494" s="38"/>
    </row>
    <row r="1495" spans="15:15">
      <c r="O1495" s="38"/>
    </row>
    <row r="1496" spans="15:15">
      <c r="O1496" s="38"/>
    </row>
    <row r="1497" spans="15:15">
      <c r="O1497" s="38"/>
    </row>
    <row r="1498" spans="15:15">
      <c r="O1498" s="38"/>
    </row>
    <row r="1499" spans="15:15">
      <c r="O1499" s="38"/>
    </row>
    <row r="1500" spans="15:15">
      <c r="O1500" s="38"/>
    </row>
    <row r="1501" spans="15:15">
      <c r="O1501" s="38"/>
    </row>
    <row r="1502" spans="15:15">
      <c r="O1502" s="38"/>
    </row>
    <row r="1503" spans="15:15">
      <c r="O1503" s="38"/>
    </row>
    <row r="1504" spans="15:15">
      <c r="O1504" s="38"/>
    </row>
    <row r="1505" spans="15:15">
      <c r="O1505" s="38"/>
    </row>
    <row r="1506" spans="15:15">
      <c r="O1506" s="38"/>
    </row>
    <row r="1507" spans="15:15">
      <c r="O1507" s="38"/>
    </row>
    <row r="1508" spans="15:15">
      <c r="O1508" s="38"/>
    </row>
    <row r="1509" spans="15:15">
      <c r="O1509" s="38"/>
    </row>
    <row r="1510" spans="15:15">
      <c r="O1510" s="38"/>
    </row>
    <row r="1511" spans="15:15">
      <c r="O1511" s="38"/>
    </row>
    <row r="1512" spans="15:15">
      <c r="O1512" s="38"/>
    </row>
    <row r="1513" spans="15:15">
      <c r="O1513" s="38"/>
    </row>
    <row r="1514" spans="15:15">
      <c r="O1514" s="38"/>
    </row>
    <row r="1515" spans="15:15">
      <c r="O1515" s="38"/>
    </row>
    <row r="1516" spans="15:15">
      <c r="O1516" s="38"/>
    </row>
    <row r="1517" spans="15:15">
      <c r="O1517" s="38"/>
    </row>
    <row r="1518" spans="15:15">
      <c r="O1518" s="38"/>
    </row>
    <row r="1519" spans="15:15">
      <c r="O1519" s="38"/>
    </row>
    <row r="1520" spans="15:15">
      <c r="O1520" s="38"/>
    </row>
    <row r="1521" spans="15:15">
      <c r="O1521" s="38"/>
    </row>
    <row r="1522" spans="15:15">
      <c r="O1522" s="38"/>
    </row>
    <row r="1523" spans="15:15">
      <c r="O1523" s="38"/>
    </row>
    <row r="1524" spans="15:15">
      <c r="O1524" s="38"/>
    </row>
    <row r="1525" spans="15:15">
      <c r="O1525" s="38"/>
    </row>
    <row r="1526" spans="15:15">
      <c r="O1526" s="38"/>
    </row>
    <row r="1527" spans="15:15">
      <c r="O1527" s="38"/>
    </row>
    <row r="1528" spans="15:15">
      <c r="O1528" s="38"/>
    </row>
    <row r="1529" spans="15:15">
      <c r="O1529" s="38"/>
    </row>
    <row r="1530" spans="15:15">
      <c r="O1530" s="38"/>
    </row>
    <row r="1531" spans="15:15">
      <c r="O1531" s="38"/>
    </row>
    <row r="1532" spans="15:15">
      <c r="O1532" s="38"/>
    </row>
    <row r="1533" spans="15:15">
      <c r="O1533" s="38"/>
    </row>
    <row r="1534" spans="15:15">
      <c r="O1534" s="38"/>
    </row>
    <row r="1535" spans="15:15">
      <c r="O1535" s="38"/>
    </row>
    <row r="1536" spans="15:15">
      <c r="O1536" s="38"/>
    </row>
    <row r="1537" spans="15:15">
      <c r="O1537" s="38"/>
    </row>
    <row r="1538" spans="15:15">
      <c r="O1538" s="38"/>
    </row>
    <row r="1539" spans="15:15">
      <c r="O1539" s="38"/>
    </row>
    <row r="1540" spans="15:15">
      <c r="O1540" s="38"/>
    </row>
    <row r="1541" spans="15:15">
      <c r="O1541" s="38"/>
    </row>
    <row r="1542" spans="15:15">
      <c r="O1542" s="38"/>
    </row>
    <row r="1543" spans="15:15">
      <c r="O1543" s="38"/>
    </row>
    <row r="1544" spans="15:15">
      <c r="O1544" s="38"/>
    </row>
    <row r="1545" spans="15:15">
      <c r="O1545" s="38"/>
    </row>
    <row r="1546" spans="15:15">
      <c r="O1546" s="38"/>
    </row>
    <row r="1547" spans="15:15">
      <c r="O1547" s="38"/>
    </row>
    <row r="1548" spans="15:15">
      <c r="O1548" s="38"/>
    </row>
    <row r="1549" spans="15:15">
      <c r="O1549" s="38"/>
    </row>
    <row r="1550" spans="15:15">
      <c r="O1550" s="38"/>
    </row>
    <row r="1551" spans="15:15">
      <c r="O1551" s="38"/>
    </row>
    <row r="1552" spans="15:15">
      <c r="O1552" s="38"/>
    </row>
    <row r="1553" spans="15:15">
      <c r="O1553" s="38"/>
    </row>
    <row r="1554" spans="15:15">
      <c r="O1554" s="38"/>
    </row>
    <row r="1555" spans="15:15">
      <c r="O1555" s="38"/>
    </row>
    <row r="1556" spans="15:15">
      <c r="O1556" s="38"/>
    </row>
    <row r="1557" spans="15:15">
      <c r="O1557" s="38"/>
    </row>
    <row r="1558" spans="15:15">
      <c r="O1558" s="38"/>
    </row>
    <row r="1559" spans="15:15">
      <c r="O1559" s="38"/>
    </row>
    <row r="1560" spans="15:15">
      <c r="O1560" s="38"/>
    </row>
    <row r="1561" spans="15:15">
      <c r="O1561" s="38"/>
    </row>
    <row r="1562" spans="15:15">
      <c r="O1562" s="38"/>
    </row>
    <row r="1563" spans="15:15">
      <c r="O1563" s="38"/>
    </row>
    <row r="1564" spans="15:15">
      <c r="O1564" s="38"/>
    </row>
    <row r="1565" spans="15:15">
      <c r="O1565" s="38"/>
    </row>
    <row r="1566" spans="15:15">
      <c r="O1566" s="38"/>
    </row>
    <row r="1567" spans="15:15">
      <c r="O1567" s="38"/>
    </row>
    <row r="1568" spans="15:15">
      <c r="O1568" s="38"/>
    </row>
    <row r="1569" spans="15:15">
      <c r="O1569" s="38"/>
    </row>
    <row r="1570" spans="15:15">
      <c r="O1570" s="38"/>
    </row>
    <row r="1571" spans="15:15">
      <c r="O1571" s="38"/>
    </row>
    <row r="1572" spans="15:15">
      <c r="O1572" s="38"/>
    </row>
    <row r="1573" spans="15:15">
      <c r="O1573" s="38"/>
    </row>
    <row r="1574" spans="15:15">
      <c r="O1574" s="38"/>
    </row>
    <row r="1575" spans="15:15">
      <c r="O1575" s="38"/>
    </row>
    <row r="1576" spans="15:15">
      <c r="O1576" s="38"/>
    </row>
    <row r="1577" spans="15:15">
      <c r="O1577" s="38"/>
    </row>
    <row r="1578" spans="15:15">
      <c r="O1578" s="38"/>
    </row>
    <row r="1579" spans="15:15">
      <c r="O1579" s="38"/>
    </row>
    <row r="1580" spans="15:15">
      <c r="O1580" s="38"/>
    </row>
    <row r="1581" spans="15:15">
      <c r="O1581" s="38"/>
    </row>
    <row r="1582" spans="15:15">
      <c r="O1582" s="38"/>
    </row>
    <row r="1583" spans="15:15">
      <c r="O1583" s="38"/>
    </row>
    <row r="1584" spans="15:15">
      <c r="O1584" s="38"/>
    </row>
    <row r="1585" spans="15:15">
      <c r="O1585" s="38"/>
    </row>
    <row r="1586" spans="15:15">
      <c r="O1586" s="38"/>
    </row>
    <row r="1587" spans="15:15">
      <c r="O1587" s="38"/>
    </row>
    <row r="1588" spans="15:15">
      <c r="O1588" s="38"/>
    </row>
    <row r="1589" spans="15:15">
      <c r="O1589" s="38"/>
    </row>
    <row r="1590" spans="15:15">
      <c r="O1590" s="38"/>
    </row>
    <row r="1591" spans="15:15">
      <c r="O1591" s="38"/>
    </row>
    <row r="1592" spans="15:15">
      <c r="O1592" s="38"/>
    </row>
    <row r="1593" spans="15:15">
      <c r="O1593" s="38"/>
    </row>
    <row r="1594" spans="15:15">
      <c r="O1594" s="38"/>
    </row>
    <row r="1595" spans="15:15">
      <c r="O1595" s="38"/>
    </row>
    <row r="1596" spans="15:15">
      <c r="O1596" s="38"/>
    </row>
    <row r="1597" spans="15:15">
      <c r="O1597" s="38"/>
    </row>
    <row r="1598" spans="15:15">
      <c r="O1598" s="38"/>
    </row>
    <row r="1599" spans="15:15">
      <c r="O1599" s="38"/>
    </row>
    <row r="1600" spans="15:15">
      <c r="O1600" s="38"/>
    </row>
    <row r="1601" spans="15:15">
      <c r="O1601" s="38"/>
    </row>
    <row r="1602" spans="15:15">
      <c r="O1602" s="38"/>
    </row>
    <row r="1603" spans="15:15">
      <c r="O1603" s="38"/>
    </row>
    <row r="1604" spans="15:15">
      <c r="O1604" s="38"/>
    </row>
    <row r="1605" spans="15:15">
      <c r="O1605" s="38"/>
    </row>
    <row r="1606" spans="15:15">
      <c r="O1606" s="38"/>
    </row>
    <row r="1607" spans="15:15">
      <c r="O1607" s="38"/>
    </row>
    <row r="1608" spans="15:15">
      <c r="O1608" s="38"/>
    </row>
    <row r="1609" spans="15:15">
      <c r="O1609" s="38"/>
    </row>
    <row r="1610" spans="15:15">
      <c r="O1610" s="38"/>
    </row>
    <row r="1611" spans="15:15">
      <c r="O1611" s="38"/>
    </row>
    <row r="1612" spans="15:15">
      <c r="O1612" s="38"/>
    </row>
    <row r="1613" spans="15:15">
      <c r="O1613" s="38"/>
    </row>
    <row r="1614" spans="15:15">
      <c r="O1614" s="38"/>
    </row>
    <row r="1615" spans="15:15">
      <c r="O1615" s="38"/>
    </row>
    <row r="1616" spans="15:15">
      <c r="O1616" s="38"/>
    </row>
    <row r="1617" spans="15:15">
      <c r="O1617" s="38"/>
    </row>
    <row r="1618" spans="15:15">
      <c r="O1618" s="38"/>
    </row>
    <row r="1619" spans="15:15">
      <c r="O1619" s="38"/>
    </row>
    <row r="1620" spans="15:15">
      <c r="O1620" s="38"/>
    </row>
    <row r="1621" spans="15:15">
      <c r="O1621" s="38"/>
    </row>
    <row r="1622" spans="15:15">
      <c r="O1622" s="38"/>
    </row>
    <row r="1623" spans="15:15">
      <c r="O1623" s="38"/>
    </row>
    <row r="1624" spans="15:15">
      <c r="O1624" s="38"/>
    </row>
    <row r="1625" spans="15:15">
      <c r="O1625" s="38"/>
    </row>
    <row r="1626" spans="15:15">
      <c r="O1626" s="38"/>
    </row>
    <row r="1627" spans="15:15">
      <c r="O1627" s="38"/>
    </row>
    <row r="1628" spans="15:15">
      <c r="O1628" s="38"/>
    </row>
    <row r="1629" spans="15:15">
      <c r="O1629" s="38"/>
    </row>
    <row r="1630" spans="15:15">
      <c r="O1630" s="38"/>
    </row>
    <row r="1631" spans="15:15">
      <c r="O1631" s="38"/>
    </row>
    <row r="1632" spans="15:15">
      <c r="O1632" s="38"/>
    </row>
    <row r="1633" spans="15:15">
      <c r="O1633" s="38"/>
    </row>
    <row r="1634" spans="15:15">
      <c r="O1634" s="38"/>
    </row>
    <row r="1635" spans="15:15">
      <c r="O1635" s="38"/>
    </row>
    <row r="1636" spans="15:15">
      <c r="O1636" s="38"/>
    </row>
    <row r="1637" spans="15:15">
      <c r="O1637" s="38"/>
    </row>
    <row r="1638" spans="15:15">
      <c r="O1638" s="38"/>
    </row>
    <row r="1639" spans="15:15">
      <c r="O1639" s="38"/>
    </row>
    <row r="1640" spans="15:15">
      <c r="O1640" s="38"/>
    </row>
    <row r="1641" spans="15:15">
      <c r="O1641" s="38"/>
    </row>
    <row r="1642" spans="15:15">
      <c r="O1642" s="38"/>
    </row>
    <row r="1643" spans="15:15">
      <c r="O1643" s="38"/>
    </row>
    <row r="1644" spans="15:15">
      <c r="O1644" s="38"/>
    </row>
    <row r="1645" spans="15:15">
      <c r="O1645" s="38"/>
    </row>
    <row r="1646" spans="15:15">
      <c r="O1646" s="38"/>
    </row>
    <row r="1647" spans="15:15">
      <c r="O1647" s="38"/>
    </row>
    <row r="1648" spans="15:15">
      <c r="O1648" s="38"/>
    </row>
    <row r="1649" spans="15:15">
      <c r="O1649" s="38"/>
    </row>
    <row r="1650" spans="15:15">
      <c r="O1650" s="38"/>
    </row>
    <row r="1651" spans="15:15">
      <c r="O1651" s="38"/>
    </row>
    <row r="1652" spans="15:15">
      <c r="O1652" s="38"/>
    </row>
    <row r="1653" spans="15:15">
      <c r="O1653" s="38"/>
    </row>
    <row r="1654" spans="15:15">
      <c r="O1654" s="38"/>
    </row>
    <row r="1655" spans="15:15">
      <c r="O1655" s="38"/>
    </row>
    <row r="1656" spans="15:15">
      <c r="O1656" s="38"/>
    </row>
    <row r="1657" spans="15:15">
      <c r="O1657" s="38"/>
    </row>
    <row r="1658" spans="15:15">
      <c r="O1658" s="38"/>
    </row>
    <row r="1659" spans="15:15">
      <c r="O1659" s="38"/>
    </row>
    <row r="1660" spans="15:15">
      <c r="O1660" s="38"/>
    </row>
    <row r="1661" spans="15:15">
      <c r="O1661" s="38"/>
    </row>
    <row r="1662" spans="15:15">
      <c r="O1662" s="38"/>
    </row>
    <row r="1663" spans="15:15">
      <c r="O1663" s="38"/>
    </row>
    <row r="1664" spans="15:15">
      <c r="O1664" s="38"/>
    </row>
    <row r="1665" spans="15:15">
      <c r="O1665" s="38"/>
    </row>
    <row r="1666" spans="15:15">
      <c r="O1666" s="38"/>
    </row>
    <row r="1667" spans="15:15">
      <c r="O1667" s="38"/>
    </row>
    <row r="1668" spans="15:15">
      <c r="O1668" s="38"/>
    </row>
    <row r="1669" spans="15:15">
      <c r="O1669" s="38"/>
    </row>
    <row r="1670" spans="15:15">
      <c r="O1670" s="38"/>
    </row>
    <row r="1671" spans="15:15">
      <c r="O1671" s="38"/>
    </row>
    <row r="1672" spans="15:15">
      <c r="O1672" s="38"/>
    </row>
    <row r="1673" spans="15:15">
      <c r="O1673" s="38"/>
    </row>
    <row r="1674" spans="15:15">
      <c r="O1674" s="38"/>
    </row>
    <row r="1675" spans="15:15">
      <c r="O1675" s="38"/>
    </row>
    <row r="1676" spans="15:15">
      <c r="O1676" s="38"/>
    </row>
    <row r="1677" spans="15:15">
      <c r="O1677" s="38"/>
    </row>
    <row r="1678" spans="15:15">
      <c r="O1678" s="38"/>
    </row>
    <row r="1679" spans="15:15">
      <c r="O1679" s="38"/>
    </row>
    <row r="1680" spans="15:15">
      <c r="O1680" s="38"/>
    </row>
    <row r="1681" spans="15:15">
      <c r="O1681" s="38"/>
    </row>
    <row r="1682" spans="15:15">
      <c r="O1682" s="38"/>
    </row>
    <row r="1683" spans="15:15">
      <c r="O1683" s="38"/>
    </row>
    <row r="1684" spans="15:15">
      <c r="O1684" s="38"/>
    </row>
    <row r="1685" spans="15:15">
      <c r="O1685" s="38"/>
    </row>
    <row r="1686" spans="15:15">
      <c r="O1686" s="38"/>
    </row>
    <row r="1687" spans="15:15">
      <c r="O1687" s="38"/>
    </row>
    <row r="1688" spans="15:15">
      <c r="O1688" s="38"/>
    </row>
    <row r="1689" spans="15:15">
      <c r="O1689" s="38"/>
    </row>
    <row r="1690" spans="15:15">
      <c r="O1690" s="38"/>
    </row>
    <row r="1691" spans="15:15">
      <c r="O1691" s="38"/>
    </row>
    <row r="1692" spans="15:15">
      <c r="O1692" s="38"/>
    </row>
    <row r="1693" spans="15:15">
      <c r="O1693" s="38"/>
    </row>
    <row r="1694" spans="15:15">
      <c r="O1694" s="38"/>
    </row>
    <row r="1695" spans="15:15">
      <c r="O1695" s="38"/>
    </row>
    <row r="1696" spans="15:15">
      <c r="O1696" s="38"/>
    </row>
    <row r="1697" spans="15:15">
      <c r="O1697" s="38"/>
    </row>
    <row r="1698" spans="15:15">
      <c r="O1698" s="38"/>
    </row>
    <row r="1699" spans="15:15">
      <c r="O1699" s="38"/>
    </row>
    <row r="1700" spans="15:15">
      <c r="O1700" s="38"/>
    </row>
    <row r="1701" spans="15:15">
      <c r="O1701" s="38"/>
    </row>
    <row r="1702" spans="15:15">
      <c r="O1702" s="38"/>
    </row>
    <row r="1703" spans="15:15">
      <c r="O1703" s="38"/>
    </row>
    <row r="1704" spans="15:15">
      <c r="O1704" s="38"/>
    </row>
    <row r="1705" spans="15:15">
      <c r="O1705" s="38"/>
    </row>
    <row r="1706" spans="15:15">
      <c r="O1706" s="38"/>
    </row>
    <row r="1707" spans="15:15">
      <c r="O1707" s="38"/>
    </row>
    <row r="1708" spans="15:15">
      <c r="O1708" s="38"/>
    </row>
    <row r="1709" spans="15:15">
      <c r="O1709" s="38"/>
    </row>
    <row r="1710" spans="15:15">
      <c r="O1710" s="38"/>
    </row>
    <row r="1711" spans="15:15">
      <c r="O1711" s="38"/>
    </row>
    <row r="1712" spans="15:15">
      <c r="O1712" s="38"/>
    </row>
    <row r="1713" spans="15:15">
      <c r="O1713" s="38"/>
    </row>
    <row r="1714" spans="15:15">
      <c r="O1714" s="38"/>
    </row>
    <row r="1715" spans="15:15">
      <c r="O1715" s="38"/>
    </row>
    <row r="1716" spans="15:15">
      <c r="O1716" s="38"/>
    </row>
    <row r="1717" spans="15:15">
      <c r="O1717" s="38"/>
    </row>
    <row r="1718" spans="15:15">
      <c r="O1718" s="38"/>
    </row>
    <row r="1719" spans="15:15">
      <c r="O1719" s="38"/>
    </row>
    <row r="1720" spans="15:15">
      <c r="O1720" s="38"/>
    </row>
    <row r="1721" spans="15:15">
      <c r="O1721" s="38"/>
    </row>
    <row r="1722" spans="15:15">
      <c r="O1722" s="38"/>
    </row>
    <row r="1723" spans="15:15">
      <c r="O1723" s="38"/>
    </row>
    <row r="1724" spans="15:15">
      <c r="O1724" s="38"/>
    </row>
    <row r="1725" spans="15:15">
      <c r="O1725" s="38"/>
    </row>
    <row r="1726" spans="15:15">
      <c r="O1726" s="38"/>
    </row>
    <row r="1727" spans="15:15">
      <c r="O1727" s="38"/>
    </row>
    <row r="1728" spans="15:15">
      <c r="O1728" s="38"/>
    </row>
    <row r="1729" spans="15:15">
      <c r="O1729" s="38"/>
    </row>
    <row r="1730" spans="15:15">
      <c r="O1730" s="38"/>
    </row>
    <row r="1731" spans="15:15">
      <c r="O1731" s="38"/>
    </row>
    <row r="1732" spans="15:15">
      <c r="O1732" s="38"/>
    </row>
    <row r="1733" spans="15:15">
      <c r="O1733" s="38"/>
    </row>
    <row r="1734" spans="15:15">
      <c r="O1734" s="38"/>
    </row>
    <row r="1735" spans="15:15">
      <c r="O1735" s="38"/>
    </row>
    <row r="1736" spans="15:15">
      <c r="O1736" s="38"/>
    </row>
    <row r="1737" spans="15:15">
      <c r="O1737" s="38"/>
    </row>
    <row r="1738" spans="15:15">
      <c r="O1738" s="38"/>
    </row>
    <row r="1739" spans="15:15">
      <c r="O1739" s="38"/>
    </row>
    <row r="1740" spans="15:15">
      <c r="O1740" s="38"/>
    </row>
    <row r="1741" spans="15:15">
      <c r="O1741" s="38"/>
    </row>
    <row r="1742" spans="15:15">
      <c r="O1742" s="38"/>
    </row>
    <row r="1743" spans="15:15">
      <c r="O1743" s="38"/>
    </row>
    <row r="1744" spans="15:15">
      <c r="O1744" s="38"/>
    </row>
    <row r="1745" spans="15:15">
      <c r="O1745" s="38"/>
    </row>
    <row r="1746" spans="15:15">
      <c r="O1746" s="38"/>
    </row>
    <row r="1747" spans="15:15">
      <c r="O1747" s="38"/>
    </row>
    <row r="1748" spans="15:15">
      <c r="O1748" s="38"/>
    </row>
    <row r="1749" spans="15:15">
      <c r="O1749" s="38"/>
    </row>
    <row r="1750" spans="15:15">
      <c r="O1750" s="38"/>
    </row>
    <row r="1751" spans="15:15">
      <c r="O1751" s="38"/>
    </row>
    <row r="1752" spans="15:15">
      <c r="O1752" s="38"/>
    </row>
    <row r="1753" spans="15:15">
      <c r="O1753" s="38"/>
    </row>
    <row r="1754" spans="15:15">
      <c r="O1754" s="38"/>
    </row>
    <row r="1755" spans="15:15">
      <c r="O1755" s="38"/>
    </row>
    <row r="1756" spans="15:15">
      <c r="O1756" s="38"/>
    </row>
    <row r="1757" spans="15:15">
      <c r="O1757" s="38"/>
    </row>
    <row r="1758" spans="15:15">
      <c r="O1758" s="38"/>
    </row>
    <row r="1759" spans="15:15">
      <c r="O1759" s="38"/>
    </row>
    <row r="1760" spans="15:15">
      <c r="O1760" s="38"/>
    </row>
    <row r="1761" spans="15:15">
      <c r="O1761" s="38"/>
    </row>
    <row r="1762" spans="15:15">
      <c r="O1762" s="38"/>
    </row>
    <row r="1763" spans="15:15">
      <c r="O1763" s="38"/>
    </row>
    <row r="1764" spans="15:15">
      <c r="O1764" s="38"/>
    </row>
    <row r="1765" spans="15:15">
      <c r="O1765" s="38"/>
    </row>
    <row r="1766" spans="15:15">
      <c r="O1766" s="38"/>
    </row>
    <row r="1767" spans="15:15">
      <c r="O1767" s="38"/>
    </row>
    <row r="1768" spans="15:15">
      <c r="O1768" s="38"/>
    </row>
    <row r="1769" spans="15:15">
      <c r="O1769" s="38"/>
    </row>
    <row r="1770" spans="15:15">
      <c r="O1770" s="38"/>
    </row>
    <row r="1771" spans="15:15">
      <c r="O1771" s="38"/>
    </row>
    <row r="1772" spans="15:15">
      <c r="O1772" s="38"/>
    </row>
    <row r="1773" spans="15:15">
      <c r="O1773" s="38"/>
    </row>
    <row r="1774" spans="15:15">
      <c r="O1774" s="38"/>
    </row>
    <row r="1775" spans="15:15">
      <c r="O1775" s="38"/>
    </row>
    <row r="1776" spans="15:15">
      <c r="O1776" s="38"/>
    </row>
    <row r="1777" spans="15:15">
      <c r="O1777" s="38"/>
    </row>
    <row r="1778" spans="15:15">
      <c r="O1778" s="38"/>
    </row>
    <row r="1779" spans="15:15">
      <c r="O1779" s="38"/>
    </row>
    <row r="1780" spans="15:15">
      <c r="O1780" s="38"/>
    </row>
    <row r="1781" spans="15:15">
      <c r="O1781" s="38"/>
    </row>
    <row r="1782" spans="15:15">
      <c r="O1782" s="38"/>
    </row>
    <row r="1783" spans="15:15">
      <c r="O1783" s="38"/>
    </row>
    <row r="1784" spans="15:15">
      <c r="O1784" s="38"/>
    </row>
    <row r="1785" spans="15:15">
      <c r="O1785" s="38"/>
    </row>
    <row r="1786" spans="15:15">
      <c r="O1786" s="38"/>
    </row>
    <row r="1787" spans="15:15">
      <c r="O1787" s="38"/>
    </row>
    <row r="1788" spans="15:15">
      <c r="O1788" s="38"/>
    </row>
    <row r="1789" spans="15:15">
      <c r="O1789" s="38"/>
    </row>
    <row r="1790" spans="15:15">
      <c r="O1790" s="38"/>
    </row>
    <row r="1791" spans="15:15">
      <c r="O1791" s="38"/>
    </row>
    <row r="1792" spans="15:15">
      <c r="O1792" s="38"/>
    </row>
    <row r="1793" spans="15:15">
      <c r="O1793" s="38"/>
    </row>
    <row r="1794" spans="15:15">
      <c r="O1794" s="38"/>
    </row>
    <row r="1795" spans="15:15">
      <c r="O1795" s="38"/>
    </row>
    <row r="1796" spans="15:15">
      <c r="O1796" s="38"/>
    </row>
    <row r="1797" spans="15:15">
      <c r="O1797" s="38"/>
    </row>
    <row r="1798" spans="15:15">
      <c r="O1798" s="38"/>
    </row>
    <row r="1799" spans="15:15">
      <c r="O1799" s="38"/>
    </row>
    <row r="1800" spans="15:15">
      <c r="O1800" s="38"/>
    </row>
    <row r="1801" spans="15:15">
      <c r="O1801" s="38"/>
    </row>
    <row r="1802" spans="15:15">
      <c r="O1802" s="38"/>
    </row>
    <row r="1803" spans="15:15">
      <c r="O1803" s="38"/>
    </row>
    <row r="1804" spans="15:15">
      <c r="O1804" s="38"/>
    </row>
    <row r="1805" spans="15:15">
      <c r="O1805" s="38"/>
    </row>
    <row r="1806" spans="15:15">
      <c r="O1806" s="38"/>
    </row>
    <row r="1807" spans="15:15">
      <c r="O1807" s="38"/>
    </row>
    <row r="1808" spans="15:15">
      <c r="O1808" s="38"/>
    </row>
    <row r="1809" spans="15:15">
      <c r="O1809" s="38"/>
    </row>
    <row r="1810" spans="15:15">
      <c r="O1810" s="38"/>
    </row>
    <row r="1811" spans="15:15">
      <c r="O1811" s="38"/>
    </row>
    <row r="1812" spans="15:15">
      <c r="O1812" s="38"/>
    </row>
    <row r="1813" spans="15:15">
      <c r="O1813" s="38"/>
    </row>
    <row r="1814" spans="15:15">
      <c r="O1814" s="38"/>
    </row>
    <row r="1815" spans="15:15">
      <c r="O1815" s="38"/>
    </row>
    <row r="1816" spans="15:15">
      <c r="O1816" s="38"/>
    </row>
    <row r="1817" spans="15:15">
      <c r="O1817" s="38"/>
    </row>
    <row r="1818" spans="15:15">
      <c r="O1818" s="38"/>
    </row>
    <row r="1819" spans="15:15">
      <c r="O1819" s="38"/>
    </row>
    <row r="1820" spans="15:15">
      <c r="O1820" s="38"/>
    </row>
    <row r="1821" spans="15:15">
      <c r="O1821" s="38"/>
    </row>
    <row r="1822" spans="15:15">
      <c r="O1822" s="38"/>
    </row>
    <row r="1823" spans="15:15">
      <c r="O1823" s="38"/>
    </row>
    <row r="1824" spans="15:15">
      <c r="O1824" s="38"/>
    </row>
    <row r="1825" spans="15:15">
      <c r="O1825" s="38"/>
    </row>
    <row r="1826" spans="15:15">
      <c r="O1826" s="38"/>
    </row>
    <row r="1827" spans="15:15">
      <c r="O1827" s="38"/>
    </row>
    <row r="1828" spans="15:15">
      <c r="O1828" s="38"/>
    </row>
    <row r="1829" spans="15:15">
      <c r="O1829" s="38"/>
    </row>
    <row r="1830" spans="15:15">
      <c r="O1830" s="38"/>
    </row>
    <row r="1831" spans="15:15">
      <c r="O1831" s="38"/>
    </row>
    <row r="1832" spans="15:15">
      <c r="O1832" s="38"/>
    </row>
    <row r="1833" spans="15:15">
      <c r="O1833" s="38"/>
    </row>
    <row r="1834" spans="15:15">
      <c r="O1834" s="38"/>
    </row>
    <row r="1835" spans="15:15">
      <c r="O1835" s="38"/>
    </row>
    <row r="1836" spans="15:15">
      <c r="O1836" s="38"/>
    </row>
    <row r="1837" spans="15:15">
      <c r="O1837" s="38"/>
    </row>
    <row r="1838" spans="15:15">
      <c r="O1838" s="38"/>
    </row>
    <row r="1839" spans="15:15">
      <c r="O1839" s="38"/>
    </row>
    <row r="1840" spans="15:15">
      <c r="O1840" s="38"/>
    </row>
    <row r="1841" spans="15:15">
      <c r="O1841" s="38"/>
    </row>
    <row r="1842" spans="15:15">
      <c r="O1842" s="38"/>
    </row>
    <row r="1843" spans="15:15">
      <c r="O1843" s="38"/>
    </row>
    <row r="1844" spans="15:15">
      <c r="O1844" s="38"/>
    </row>
    <row r="1845" spans="15:15">
      <c r="O1845" s="38"/>
    </row>
    <row r="1846" spans="15:15">
      <c r="O1846" s="38"/>
    </row>
    <row r="1847" spans="15:15">
      <c r="O1847" s="38"/>
    </row>
    <row r="1848" spans="15:15">
      <c r="O1848" s="38"/>
    </row>
    <row r="1849" spans="15:15">
      <c r="O1849" s="38"/>
    </row>
    <row r="1850" spans="15:15">
      <c r="O1850" s="38"/>
    </row>
    <row r="1851" spans="15:15">
      <c r="O1851" s="38"/>
    </row>
    <row r="1852" spans="15:15">
      <c r="O1852" s="38"/>
    </row>
    <row r="1853" spans="15:15">
      <c r="O1853" s="38"/>
    </row>
    <row r="1854" spans="15:15">
      <c r="O1854" s="38"/>
    </row>
    <row r="1855" spans="15:15">
      <c r="O1855" s="38"/>
    </row>
    <row r="1856" spans="15:15">
      <c r="O1856" s="38"/>
    </row>
    <row r="1857" spans="15:15">
      <c r="O1857" s="38"/>
    </row>
    <row r="1858" spans="15:15">
      <c r="O1858" s="38"/>
    </row>
    <row r="1859" spans="15:15">
      <c r="O1859" s="38"/>
    </row>
    <row r="1860" spans="15:15">
      <c r="O1860" s="38"/>
    </row>
    <row r="1861" spans="15:15">
      <c r="O1861" s="38"/>
    </row>
    <row r="1862" spans="15:15">
      <c r="O1862" s="38"/>
    </row>
    <row r="1863" spans="15:15">
      <c r="O1863" s="38"/>
    </row>
    <row r="1864" spans="15:15">
      <c r="O1864" s="38"/>
    </row>
    <row r="1865" spans="15:15">
      <c r="O1865" s="38"/>
    </row>
    <row r="1866" spans="15:15">
      <c r="O1866" s="38"/>
    </row>
    <row r="1867" spans="15:15">
      <c r="O1867" s="38"/>
    </row>
    <row r="1868" spans="15:15">
      <c r="O1868" s="38"/>
    </row>
    <row r="1869" spans="15:15">
      <c r="O1869" s="38"/>
    </row>
    <row r="1870" spans="15:15">
      <c r="O1870" s="38"/>
    </row>
    <row r="1871" spans="15:15">
      <c r="O1871" s="38"/>
    </row>
    <row r="1872" spans="15:15">
      <c r="O1872" s="38"/>
    </row>
    <row r="1873" spans="15:15">
      <c r="O1873" s="38"/>
    </row>
    <row r="1874" spans="15:15">
      <c r="O1874" s="38"/>
    </row>
    <row r="1875" spans="15:15">
      <c r="O1875" s="38"/>
    </row>
    <row r="1876" spans="15:15">
      <c r="O1876" s="38"/>
    </row>
    <row r="1877" spans="15:15">
      <c r="O1877" s="38"/>
    </row>
    <row r="1878" spans="15:15">
      <c r="O1878" s="38"/>
    </row>
    <row r="1879" spans="15:15">
      <c r="O1879" s="38"/>
    </row>
    <row r="1880" spans="15:15">
      <c r="O1880" s="38"/>
    </row>
    <row r="1881" spans="15:15">
      <c r="O1881" s="38"/>
    </row>
    <row r="1882" spans="15:15">
      <c r="O1882" s="38"/>
    </row>
    <row r="1883" spans="15:15">
      <c r="O1883" s="38"/>
    </row>
    <row r="1884" spans="15:15">
      <c r="O1884" s="38"/>
    </row>
    <row r="1885" spans="15:15">
      <c r="O1885" s="38"/>
    </row>
    <row r="1886" spans="15:15">
      <c r="O1886" s="38"/>
    </row>
    <row r="1887" spans="15:15">
      <c r="O1887" s="38"/>
    </row>
    <row r="1888" spans="15:15">
      <c r="O1888" s="38"/>
    </row>
    <row r="1889" spans="15:15">
      <c r="O1889" s="38"/>
    </row>
    <row r="1890" spans="15:15">
      <c r="O1890" s="38"/>
    </row>
    <row r="1891" spans="15:15">
      <c r="O1891" s="38"/>
    </row>
    <row r="1892" spans="15:15">
      <c r="O1892" s="38"/>
    </row>
    <row r="1893" spans="15:15">
      <c r="O1893" s="38"/>
    </row>
    <row r="1894" spans="15:15">
      <c r="O1894" s="38"/>
    </row>
    <row r="1895" spans="15:15">
      <c r="O1895" s="38"/>
    </row>
    <row r="1896" spans="15:15">
      <c r="O1896" s="38"/>
    </row>
    <row r="1897" spans="15:15">
      <c r="O1897" s="38"/>
    </row>
    <row r="1898" spans="15:15">
      <c r="O1898" s="38"/>
    </row>
    <row r="1899" spans="15:15">
      <c r="O1899" s="38"/>
    </row>
    <row r="1900" spans="15:15">
      <c r="O1900" s="38"/>
    </row>
    <row r="1901" spans="15:15">
      <c r="O1901" s="38"/>
    </row>
    <row r="1902" spans="15:15">
      <c r="O1902" s="38"/>
    </row>
    <row r="1903" spans="15:15">
      <c r="O1903" s="38"/>
    </row>
    <row r="1904" spans="15:15">
      <c r="O1904" s="38"/>
    </row>
    <row r="1905" spans="15:15">
      <c r="O1905" s="38"/>
    </row>
    <row r="1906" spans="15:15">
      <c r="O1906" s="38"/>
    </row>
    <row r="1907" spans="15:15">
      <c r="O1907" s="38"/>
    </row>
    <row r="1908" spans="15:15">
      <c r="O1908" s="38"/>
    </row>
    <row r="1909" spans="15:15">
      <c r="O1909" s="38"/>
    </row>
    <row r="1910" spans="15:15">
      <c r="O1910" s="38"/>
    </row>
    <row r="1911" spans="15:15">
      <c r="O1911" s="38"/>
    </row>
    <row r="1912" spans="15:15">
      <c r="O1912" s="38"/>
    </row>
    <row r="1913" spans="15:15">
      <c r="O1913" s="38"/>
    </row>
    <row r="1914" spans="15:15">
      <c r="O1914" s="38"/>
    </row>
    <row r="1915" spans="15:15">
      <c r="O1915" s="38"/>
    </row>
    <row r="1916" spans="15:15">
      <c r="O1916" s="38"/>
    </row>
    <row r="1917" spans="15:15">
      <c r="O1917" s="38"/>
    </row>
    <row r="1918" spans="15:15">
      <c r="O1918" s="38"/>
    </row>
    <row r="1919" spans="15:15">
      <c r="O1919" s="38"/>
    </row>
    <row r="1920" spans="15:15">
      <c r="O1920" s="38"/>
    </row>
    <row r="1921" spans="15:15">
      <c r="O1921" s="38"/>
    </row>
    <row r="1922" spans="15:15">
      <c r="O1922" s="38"/>
    </row>
    <row r="1923" spans="15:15">
      <c r="O1923" s="38"/>
    </row>
    <row r="1924" spans="15:15">
      <c r="O1924" s="38"/>
    </row>
    <row r="1925" spans="15:15">
      <c r="O1925" s="38"/>
    </row>
    <row r="1926" spans="15:15">
      <c r="O1926" s="38"/>
    </row>
    <row r="1927" spans="15:15">
      <c r="O1927" s="38"/>
    </row>
    <row r="1928" spans="15:15">
      <c r="O1928" s="38"/>
    </row>
    <row r="1929" spans="15:15">
      <c r="O1929" s="38"/>
    </row>
    <row r="1930" spans="15:15">
      <c r="O1930" s="38"/>
    </row>
    <row r="1931" spans="15:15">
      <c r="O1931" s="38"/>
    </row>
    <row r="1932" spans="15:15">
      <c r="O1932" s="38"/>
    </row>
    <row r="1933" spans="15:15">
      <c r="O1933" s="38"/>
    </row>
    <row r="1934" spans="15:15">
      <c r="O1934" s="38"/>
    </row>
    <row r="1935" spans="15:15">
      <c r="O1935" s="38"/>
    </row>
    <row r="1936" spans="15:15">
      <c r="O1936" s="38"/>
    </row>
    <row r="1937" spans="15:15">
      <c r="O1937" s="38"/>
    </row>
    <row r="1938" spans="15:15">
      <c r="O1938" s="38"/>
    </row>
    <row r="1939" spans="15:15">
      <c r="O1939" s="38"/>
    </row>
    <row r="1940" spans="15:15">
      <c r="O1940" s="38"/>
    </row>
    <row r="1941" spans="15:15">
      <c r="O1941" s="38"/>
    </row>
    <row r="1942" spans="15:15">
      <c r="O1942" s="38"/>
    </row>
    <row r="1943" spans="15:15">
      <c r="O1943" s="38"/>
    </row>
    <row r="1944" spans="15:15">
      <c r="O1944" s="38"/>
    </row>
    <row r="1945" spans="15:15">
      <c r="O1945" s="38"/>
    </row>
    <row r="1946" spans="15:15">
      <c r="O1946" s="38"/>
    </row>
    <row r="1947" spans="15:15">
      <c r="O1947" s="38"/>
    </row>
    <row r="1948" spans="15:15">
      <c r="O1948" s="38"/>
    </row>
    <row r="1949" spans="15:15">
      <c r="O1949" s="38"/>
    </row>
    <row r="1950" spans="15:15">
      <c r="O1950" s="38"/>
    </row>
    <row r="1951" spans="15:15">
      <c r="O1951" s="38"/>
    </row>
    <row r="1952" spans="15:15">
      <c r="O1952" s="38"/>
    </row>
    <row r="1953" spans="15:15">
      <c r="O1953" s="38"/>
    </row>
    <row r="1954" spans="15:15">
      <c r="O1954" s="38"/>
    </row>
    <row r="1955" spans="15:15">
      <c r="O1955" s="38"/>
    </row>
    <row r="1956" spans="15:15">
      <c r="O1956" s="38"/>
    </row>
    <row r="1957" spans="15:15">
      <c r="O1957" s="38"/>
    </row>
    <row r="1958" spans="15:15">
      <c r="O1958" s="38"/>
    </row>
    <row r="1959" spans="15:15">
      <c r="O1959" s="38"/>
    </row>
    <row r="1960" spans="15:15">
      <c r="O1960" s="38"/>
    </row>
    <row r="1961" spans="15:15">
      <c r="O1961" s="38"/>
    </row>
    <row r="1962" spans="15:15">
      <c r="O1962" s="38"/>
    </row>
    <row r="1963" spans="15:15">
      <c r="O1963" s="38"/>
    </row>
    <row r="1964" spans="15:15">
      <c r="O1964" s="38"/>
    </row>
    <row r="1965" spans="15:15">
      <c r="O1965" s="38"/>
    </row>
    <row r="1966" spans="15:15">
      <c r="O1966" s="38"/>
    </row>
    <row r="1967" spans="15:15">
      <c r="O1967" s="38"/>
    </row>
    <row r="1968" spans="15:15">
      <c r="O1968" s="38"/>
    </row>
    <row r="1969" spans="15:15">
      <c r="O1969" s="38"/>
    </row>
    <row r="1970" spans="15:15">
      <c r="O1970" s="38"/>
    </row>
    <row r="1971" spans="15:15">
      <c r="O1971" s="38"/>
    </row>
    <row r="1972" spans="15:15">
      <c r="O1972" s="38"/>
    </row>
    <row r="1973" spans="15:15">
      <c r="O1973" s="38"/>
    </row>
    <row r="1974" spans="15:15">
      <c r="O1974" s="38"/>
    </row>
    <row r="1975" spans="15:15">
      <c r="O1975" s="38"/>
    </row>
    <row r="1976" spans="15:15">
      <c r="O1976" s="38"/>
    </row>
    <row r="1977" spans="15:15">
      <c r="O1977" s="38"/>
    </row>
    <row r="1978" spans="15:15">
      <c r="O1978" s="38"/>
    </row>
    <row r="1979" spans="15:15">
      <c r="O1979" s="38"/>
    </row>
    <row r="1980" spans="15:15">
      <c r="O1980" s="38"/>
    </row>
    <row r="1981" spans="15:15">
      <c r="O1981" s="38"/>
    </row>
    <row r="1982" spans="15:15">
      <c r="O1982" s="38"/>
    </row>
    <row r="1983" spans="15:15">
      <c r="O1983" s="38"/>
    </row>
    <row r="1984" spans="15:15">
      <c r="O1984" s="38"/>
    </row>
    <row r="1985" spans="15:15">
      <c r="O1985" s="38"/>
    </row>
    <row r="1986" spans="15:15">
      <c r="O1986" s="38"/>
    </row>
    <row r="1987" spans="15:15">
      <c r="O1987" s="38"/>
    </row>
    <row r="1988" spans="15:15">
      <c r="O1988" s="38"/>
    </row>
    <row r="1989" spans="15:15">
      <c r="O1989" s="38"/>
    </row>
    <row r="1990" spans="15:15">
      <c r="O1990" s="38"/>
    </row>
    <row r="1991" spans="15:15">
      <c r="O1991" s="38"/>
    </row>
    <row r="1992" spans="15:15">
      <c r="O1992" s="38"/>
    </row>
    <row r="1993" spans="15:15">
      <c r="O1993" s="38"/>
    </row>
    <row r="1994" spans="15:15">
      <c r="O1994" s="38"/>
    </row>
    <row r="1995" spans="15:15">
      <c r="O1995" s="38"/>
    </row>
    <row r="1996" spans="15:15">
      <c r="O1996" s="38"/>
    </row>
    <row r="1997" spans="15:15">
      <c r="O1997" s="38"/>
    </row>
    <row r="1998" spans="15:15">
      <c r="O1998" s="38"/>
    </row>
    <row r="1999" spans="15:15">
      <c r="O1999" s="38"/>
    </row>
    <row r="2000" spans="15:15">
      <c r="O2000" s="38"/>
    </row>
    <row r="2001" spans="15:15">
      <c r="O2001" s="38"/>
    </row>
    <row r="2002" spans="15:15">
      <c r="O2002" s="38"/>
    </row>
    <row r="2003" spans="15:15">
      <c r="O2003" s="38"/>
    </row>
    <row r="2004" spans="15:15">
      <c r="O2004" s="38"/>
    </row>
    <row r="2005" spans="15:15">
      <c r="O2005" s="38"/>
    </row>
    <row r="2006" spans="15:15">
      <c r="O2006" s="38"/>
    </row>
    <row r="2007" spans="15:15">
      <c r="O2007" s="38"/>
    </row>
    <row r="2008" spans="15:15">
      <c r="O2008" s="38"/>
    </row>
    <row r="2009" spans="15:15">
      <c r="O2009" s="38"/>
    </row>
    <row r="2010" spans="15:15">
      <c r="O2010" s="38"/>
    </row>
    <row r="2011" spans="15:15">
      <c r="O2011" s="38"/>
    </row>
    <row r="2012" spans="15:15">
      <c r="O2012" s="38"/>
    </row>
    <row r="2013" spans="15:15">
      <c r="O2013" s="38"/>
    </row>
    <row r="2014" spans="15:15">
      <c r="O2014" s="38"/>
    </row>
    <row r="2015" spans="15:15">
      <c r="O2015" s="38"/>
    </row>
    <row r="2016" spans="15:15">
      <c r="O2016" s="38"/>
    </row>
    <row r="2017" spans="15:15">
      <c r="O2017" s="38"/>
    </row>
    <row r="2018" spans="15:15">
      <c r="O2018" s="38"/>
    </row>
    <row r="2019" spans="15:15">
      <c r="O2019" s="38"/>
    </row>
    <row r="2020" spans="15:15">
      <c r="O2020" s="38"/>
    </row>
    <row r="2021" spans="15:15">
      <c r="O2021" s="38"/>
    </row>
    <row r="2022" spans="15:15">
      <c r="O2022" s="38"/>
    </row>
    <row r="2023" spans="15:15">
      <c r="O2023" s="38"/>
    </row>
    <row r="2024" spans="15:15">
      <c r="O2024" s="38"/>
    </row>
    <row r="2025" spans="15:15">
      <c r="O2025" s="38"/>
    </row>
    <row r="2026" spans="15:15">
      <c r="O2026" s="38"/>
    </row>
    <row r="2027" spans="15:15">
      <c r="O2027" s="38"/>
    </row>
    <row r="2028" spans="15:15">
      <c r="O2028" s="38"/>
    </row>
    <row r="2029" spans="15:15">
      <c r="O2029" s="38"/>
    </row>
    <row r="2030" spans="15:15">
      <c r="O2030" s="38"/>
    </row>
    <row r="2031" spans="15:15">
      <c r="O2031" s="38"/>
    </row>
    <row r="2032" spans="15:15">
      <c r="O2032" s="38"/>
    </row>
    <row r="2033" spans="15:15">
      <c r="O2033" s="38"/>
    </row>
    <row r="2034" spans="15:15">
      <c r="O2034" s="38"/>
    </row>
    <row r="2035" spans="15:15">
      <c r="O2035" s="38"/>
    </row>
    <row r="2036" spans="15:15">
      <c r="O2036" s="38"/>
    </row>
    <row r="2037" spans="15:15">
      <c r="O2037" s="38"/>
    </row>
    <row r="2038" spans="15:15">
      <c r="O2038" s="38"/>
    </row>
    <row r="2039" spans="15:15">
      <c r="O2039" s="38"/>
    </row>
    <row r="2040" spans="15:15">
      <c r="O2040" s="38"/>
    </row>
    <row r="2041" spans="15:15">
      <c r="O2041" s="38"/>
    </row>
    <row r="2042" spans="15:15">
      <c r="O2042" s="38"/>
    </row>
    <row r="2043" spans="15:15">
      <c r="O2043" s="38"/>
    </row>
    <row r="2044" spans="15:15">
      <c r="O2044" s="38"/>
    </row>
    <row r="2045" spans="15:15">
      <c r="O2045" s="38"/>
    </row>
    <row r="2046" spans="15:15">
      <c r="O2046" s="38"/>
    </row>
    <row r="2047" spans="15:15">
      <c r="O2047" s="38"/>
    </row>
    <row r="2048" spans="15:15">
      <c r="O2048" s="38"/>
    </row>
    <row r="2049" spans="15:15">
      <c r="O2049" s="38"/>
    </row>
    <row r="2050" spans="15:15">
      <c r="O2050" s="38"/>
    </row>
    <row r="2051" spans="15:15">
      <c r="O2051" s="38"/>
    </row>
    <row r="2052" spans="15:15">
      <c r="O2052" s="38"/>
    </row>
    <row r="2053" spans="15:15">
      <c r="O2053" s="38"/>
    </row>
    <row r="2054" spans="15:15">
      <c r="O2054" s="38"/>
    </row>
    <row r="2055" spans="15:15">
      <c r="O2055" s="38"/>
    </row>
    <row r="2056" spans="15:15">
      <c r="O2056" s="38"/>
    </row>
    <row r="2057" spans="15:15">
      <c r="O2057" s="38"/>
    </row>
    <row r="2058" spans="15:15">
      <c r="O2058" s="38"/>
    </row>
    <row r="2059" spans="15:15">
      <c r="O2059" s="38"/>
    </row>
    <row r="2060" spans="15:15">
      <c r="O2060" s="38"/>
    </row>
    <row r="2061" spans="15:15">
      <c r="O2061" s="38"/>
    </row>
    <row r="2062" spans="15:15">
      <c r="O2062" s="38"/>
    </row>
    <row r="2063" spans="15:15">
      <c r="O2063" s="38"/>
    </row>
    <row r="2064" spans="15:15">
      <c r="O2064" s="38"/>
    </row>
    <row r="2065" spans="15:15">
      <c r="O2065" s="38"/>
    </row>
    <row r="2066" spans="15:15">
      <c r="O2066" s="38"/>
    </row>
    <row r="2067" spans="15:15">
      <c r="O2067" s="38"/>
    </row>
    <row r="2068" spans="15:15">
      <c r="O2068" s="38"/>
    </row>
    <row r="2069" spans="15:15">
      <c r="O2069" s="38"/>
    </row>
    <row r="2070" spans="15:15">
      <c r="O2070" s="38"/>
    </row>
    <row r="2071" spans="15:15">
      <c r="O2071" s="38"/>
    </row>
    <row r="2072" spans="15:15">
      <c r="O2072" s="38"/>
    </row>
    <row r="2073" spans="15:15">
      <c r="O2073" s="38"/>
    </row>
    <row r="2074" spans="15:15">
      <c r="O2074" s="38"/>
    </row>
    <row r="2075" spans="15:15">
      <c r="O2075" s="38"/>
    </row>
    <row r="2076" spans="15:15">
      <c r="O2076" s="38"/>
    </row>
    <row r="2077" spans="15:15">
      <c r="O2077" s="38"/>
    </row>
    <row r="2078" spans="15:15">
      <c r="O2078" s="38"/>
    </row>
    <row r="2079" spans="15:15">
      <c r="O2079" s="38"/>
    </row>
    <row r="2080" spans="15:15">
      <c r="O2080" s="38"/>
    </row>
    <row r="2081" spans="15:15">
      <c r="O2081" s="38"/>
    </row>
    <row r="2082" spans="15:15">
      <c r="O2082" s="38"/>
    </row>
    <row r="2083" spans="15:15">
      <c r="O2083" s="38"/>
    </row>
    <row r="2084" spans="15:15">
      <c r="O2084" s="38"/>
    </row>
    <row r="2085" spans="15:15">
      <c r="O2085" s="38"/>
    </row>
    <row r="2086" spans="15:15">
      <c r="O2086" s="38"/>
    </row>
    <row r="2087" spans="15:15">
      <c r="O2087" s="38"/>
    </row>
    <row r="2088" spans="15:15">
      <c r="O2088" s="38"/>
    </row>
    <row r="2089" spans="15:15">
      <c r="O2089" s="38"/>
    </row>
    <row r="2090" spans="15:15">
      <c r="O2090" s="38"/>
    </row>
    <row r="2091" spans="15:15">
      <c r="O2091" s="38"/>
    </row>
    <row r="2092" spans="15:15">
      <c r="O2092" s="38"/>
    </row>
    <row r="2093" spans="15:15">
      <c r="O2093" s="38"/>
    </row>
    <row r="2094" spans="15:15">
      <c r="O2094" s="38"/>
    </row>
    <row r="2095" spans="15:15">
      <c r="O2095" s="38"/>
    </row>
    <row r="2096" spans="15:15">
      <c r="O2096" s="38"/>
    </row>
    <row r="2097" spans="15:15">
      <c r="O2097" s="38"/>
    </row>
    <row r="2098" spans="15:15">
      <c r="O2098" s="38"/>
    </row>
    <row r="2099" spans="15:15">
      <c r="O2099" s="38"/>
    </row>
    <row r="2100" spans="15:15">
      <c r="O2100" s="38"/>
    </row>
    <row r="2101" spans="15:15">
      <c r="O2101" s="38"/>
    </row>
    <row r="2102" spans="15:15">
      <c r="O2102" s="38"/>
    </row>
    <row r="2103" spans="15:15">
      <c r="O2103" s="38"/>
    </row>
    <row r="2104" spans="15:15">
      <c r="O2104" s="38"/>
    </row>
    <row r="2105" spans="15:15">
      <c r="O2105" s="38"/>
    </row>
    <row r="2106" spans="15:15">
      <c r="O2106" s="38"/>
    </row>
    <row r="2107" spans="15:15">
      <c r="O2107" s="38"/>
    </row>
    <row r="2108" spans="15:15">
      <c r="O2108" s="38"/>
    </row>
    <row r="2109" spans="15:15">
      <c r="O2109" s="38"/>
    </row>
    <row r="2110" spans="15:15">
      <c r="O2110" s="38"/>
    </row>
    <row r="2111" spans="15:15">
      <c r="O2111" s="38"/>
    </row>
    <row r="2112" spans="15:15">
      <c r="O2112" s="38"/>
    </row>
    <row r="2113" spans="15:15">
      <c r="O2113" s="38"/>
    </row>
    <row r="2114" spans="15:15">
      <c r="O2114" s="38"/>
    </row>
    <row r="2115" spans="15:15">
      <c r="O2115" s="38"/>
    </row>
    <row r="2116" spans="15:15">
      <c r="O2116" s="38"/>
    </row>
    <row r="2117" spans="15:15">
      <c r="O2117" s="38"/>
    </row>
    <row r="2118" spans="15:15">
      <c r="O2118" s="38"/>
    </row>
    <row r="2119" spans="15:15">
      <c r="O2119" s="38"/>
    </row>
    <row r="2120" spans="15:15">
      <c r="O2120" s="38"/>
    </row>
    <row r="2121" spans="15:15">
      <c r="O2121" s="38"/>
    </row>
    <row r="2122" spans="15:15">
      <c r="O2122" s="38"/>
    </row>
    <row r="2123" spans="15:15">
      <c r="O2123" s="38"/>
    </row>
    <row r="2124" spans="15:15">
      <c r="O2124" s="38"/>
    </row>
    <row r="2125" spans="15:15">
      <c r="O2125" s="38"/>
    </row>
    <row r="2126" spans="15:15">
      <c r="O2126" s="38"/>
    </row>
    <row r="2127" spans="15:15">
      <c r="O2127" s="38"/>
    </row>
    <row r="2128" spans="15:15">
      <c r="O2128" s="38"/>
    </row>
    <row r="2129" spans="15:15">
      <c r="O2129" s="38"/>
    </row>
    <row r="2130" spans="15:15">
      <c r="O2130" s="38"/>
    </row>
    <row r="2131" spans="15:15">
      <c r="O2131" s="38"/>
    </row>
    <row r="2132" spans="15:15">
      <c r="O2132" s="38"/>
    </row>
    <row r="2133" spans="15:15">
      <c r="O2133" s="38"/>
    </row>
    <row r="2134" spans="15:15">
      <c r="O2134" s="38"/>
    </row>
    <row r="2135" spans="15:15">
      <c r="O2135" s="38"/>
    </row>
    <row r="2136" spans="15:15">
      <c r="O2136" s="38"/>
    </row>
    <row r="2137" spans="15:15">
      <c r="O2137" s="38"/>
    </row>
    <row r="2138" spans="15:15">
      <c r="O2138" s="38"/>
    </row>
    <row r="2139" spans="15:15">
      <c r="O2139" s="38"/>
    </row>
    <row r="2140" spans="15:15">
      <c r="O2140" s="38"/>
    </row>
    <row r="2141" spans="15:15">
      <c r="O2141" s="38"/>
    </row>
    <row r="2142" spans="15:15">
      <c r="O2142" s="38"/>
    </row>
    <row r="2143" spans="15:15">
      <c r="O2143" s="38"/>
    </row>
    <row r="2144" spans="15:15">
      <c r="O2144" s="38"/>
    </row>
    <row r="2145" spans="15:15">
      <c r="O2145" s="38"/>
    </row>
    <row r="2146" spans="15:15">
      <c r="O2146" s="38"/>
    </row>
    <row r="2147" spans="15:15">
      <c r="O2147" s="38"/>
    </row>
    <row r="2148" spans="15:15">
      <c r="O2148" s="38"/>
    </row>
    <row r="2149" spans="15:15">
      <c r="O2149" s="38"/>
    </row>
    <row r="2150" spans="15:15">
      <c r="O2150" s="38"/>
    </row>
    <row r="2151" spans="15:15">
      <c r="O2151" s="38"/>
    </row>
    <row r="2152" spans="15:15">
      <c r="O2152" s="38"/>
    </row>
    <row r="2153" spans="15:15">
      <c r="O2153" s="38"/>
    </row>
    <row r="2154" spans="15:15">
      <c r="O2154" s="38"/>
    </row>
    <row r="2155" spans="15:15">
      <c r="O2155" s="38"/>
    </row>
    <row r="2156" spans="15:15">
      <c r="O2156" s="38"/>
    </row>
    <row r="2157" spans="15:15">
      <c r="O2157" s="38"/>
    </row>
    <row r="2158" spans="15:15">
      <c r="O2158" s="38"/>
    </row>
    <row r="2159" spans="15:15">
      <c r="O2159" s="38"/>
    </row>
    <row r="2160" spans="15:15">
      <c r="O2160" s="38"/>
    </row>
    <row r="2161" spans="15:15">
      <c r="O2161" s="38"/>
    </row>
    <row r="2162" spans="15:15">
      <c r="O2162" s="38"/>
    </row>
    <row r="2163" spans="15:15">
      <c r="O2163" s="38"/>
    </row>
    <row r="2164" spans="15:15">
      <c r="O2164" s="38"/>
    </row>
    <row r="2165" spans="15:15">
      <c r="O2165" s="38"/>
    </row>
    <row r="2166" spans="15:15">
      <c r="O2166" s="38"/>
    </row>
    <row r="2167" spans="15:15">
      <c r="O2167" s="38"/>
    </row>
    <row r="2168" spans="15:15">
      <c r="O2168" s="38"/>
    </row>
    <row r="2169" spans="15:15">
      <c r="O2169" s="38"/>
    </row>
    <row r="2170" spans="15:15">
      <c r="O2170" s="38"/>
    </row>
    <row r="2171" spans="15:15">
      <c r="O2171" s="38"/>
    </row>
    <row r="2172" spans="15:15">
      <c r="O2172" s="38"/>
    </row>
    <row r="2173" spans="15:15">
      <c r="O2173" s="38"/>
    </row>
    <row r="2174" spans="15:15">
      <c r="O2174" s="38"/>
    </row>
    <row r="2175" spans="15:15">
      <c r="O2175" s="38"/>
    </row>
    <row r="2176" spans="15:15">
      <c r="O2176" s="38"/>
    </row>
    <row r="2177" spans="15:15">
      <c r="O2177" s="38"/>
    </row>
    <row r="2178" spans="15:15">
      <c r="O2178" s="38"/>
    </row>
    <row r="2179" spans="15:15">
      <c r="O2179" s="38"/>
    </row>
    <row r="2180" spans="15:15">
      <c r="O2180" s="38"/>
    </row>
    <row r="2181" spans="15:15">
      <c r="O2181" s="38"/>
    </row>
    <row r="2182" spans="15:15">
      <c r="O2182" s="38"/>
    </row>
    <row r="2183" spans="15:15">
      <c r="O2183" s="38"/>
    </row>
    <row r="2184" spans="15:15">
      <c r="O2184" s="38"/>
    </row>
    <row r="2185" spans="15:15">
      <c r="O2185" s="38"/>
    </row>
    <row r="2186" spans="15:15">
      <c r="O2186" s="38"/>
    </row>
    <row r="2187" spans="15:15">
      <c r="O2187" s="38"/>
    </row>
    <row r="2188" spans="15:15">
      <c r="O2188" s="38"/>
    </row>
    <row r="2189" spans="15:15">
      <c r="O2189" s="38"/>
    </row>
    <row r="2190" spans="15:15">
      <c r="O2190" s="38"/>
    </row>
    <row r="2191" spans="15:15">
      <c r="O2191" s="38"/>
    </row>
    <row r="2192" spans="15:15">
      <c r="O2192" s="38"/>
    </row>
    <row r="2193" spans="15:15">
      <c r="O2193" s="38"/>
    </row>
    <row r="2194" spans="15:15">
      <c r="O2194" s="38"/>
    </row>
    <row r="2195" spans="15:15">
      <c r="O2195" s="38"/>
    </row>
    <row r="2196" spans="15:15">
      <c r="O2196" s="38"/>
    </row>
    <row r="2197" spans="15:15">
      <c r="O2197" s="38"/>
    </row>
    <row r="2198" spans="15:15">
      <c r="O2198" s="38"/>
    </row>
    <row r="2199" spans="15:15">
      <c r="O2199" s="38"/>
    </row>
    <row r="2200" spans="15:15">
      <c r="O2200" s="38"/>
    </row>
    <row r="2201" spans="15:15">
      <c r="O2201" s="38"/>
    </row>
    <row r="2202" spans="15:15">
      <c r="O2202" s="38"/>
    </row>
    <row r="2203" spans="15:15">
      <c r="O2203" s="38"/>
    </row>
    <row r="2204" spans="15:15">
      <c r="O2204" s="38"/>
    </row>
    <row r="2205" spans="15:15">
      <c r="O2205" s="38"/>
    </row>
    <row r="2206" spans="15:15">
      <c r="O2206" s="38"/>
    </row>
    <row r="2207" spans="15:15">
      <c r="O2207" s="38"/>
    </row>
    <row r="2208" spans="15:15">
      <c r="O2208" s="38"/>
    </row>
    <row r="2209" spans="15:15">
      <c r="O2209" s="38"/>
    </row>
    <row r="2210" spans="15:15">
      <c r="O2210" s="38"/>
    </row>
    <row r="2211" spans="15:15">
      <c r="O2211" s="38"/>
    </row>
    <row r="2212" spans="15:15">
      <c r="O2212" s="38"/>
    </row>
    <row r="2213" spans="15:15">
      <c r="O2213" s="38"/>
    </row>
    <row r="2214" spans="15:15">
      <c r="O2214" s="38"/>
    </row>
    <row r="2215" spans="15:15">
      <c r="O2215" s="38"/>
    </row>
    <row r="2216" spans="15:15">
      <c r="O2216" s="38"/>
    </row>
    <row r="2217" spans="15:15">
      <c r="O2217" s="38"/>
    </row>
    <row r="2218" spans="15:15">
      <c r="O2218" s="38"/>
    </row>
    <row r="2219" spans="15:15">
      <c r="O2219" s="38"/>
    </row>
    <row r="2220" spans="15:15">
      <c r="O2220" s="38"/>
    </row>
    <row r="2221" spans="15:15">
      <c r="O2221" s="38"/>
    </row>
    <row r="2222" spans="15:15">
      <c r="O2222" s="38"/>
    </row>
    <row r="2223" spans="15:15">
      <c r="O2223" s="38"/>
    </row>
    <row r="2224" spans="15:15">
      <c r="O2224" s="38"/>
    </row>
    <row r="2225" spans="15:15">
      <c r="O2225" s="38"/>
    </row>
    <row r="2226" spans="15:15">
      <c r="O2226" s="38"/>
    </row>
    <row r="2227" spans="15:15">
      <c r="O2227" s="38"/>
    </row>
    <row r="2228" spans="15:15">
      <c r="O2228" s="38"/>
    </row>
    <row r="2229" spans="15:15">
      <c r="O2229" s="38"/>
    </row>
    <row r="2230" spans="15:15">
      <c r="O2230" s="38"/>
    </row>
    <row r="2231" spans="15:15">
      <c r="O2231" s="38"/>
    </row>
    <row r="2232" spans="15:15">
      <c r="O2232" s="38"/>
    </row>
    <row r="2233" spans="15:15">
      <c r="O2233" s="38"/>
    </row>
    <row r="2234" spans="15:15">
      <c r="O2234" s="38"/>
    </row>
    <row r="2235" spans="15:15">
      <c r="O2235" s="38"/>
    </row>
    <row r="2236" spans="15:15">
      <c r="O2236" s="38"/>
    </row>
    <row r="2237" spans="15:15">
      <c r="O2237" s="38"/>
    </row>
    <row r="2238" spans="15:15">
      <c r="O2238" s="38"/>
    </row>
    <row r="2239" spans="15:15">
      <c r="O2239" s="38"/>
    </row>
    <row r="2240" spans="15:15">
      <c r="O2240" s="38"/>
    </row>
    <row r="2241" spans="15:15">
      <c r="O2241" s="38"/>
    </row>
    <row r="2242" spans="15:15">
      <c r="O2242" s="38"/>
    </row>
    <row r="2243" spans="15:15">
      <c r="O2243" s="38"/>
    </row>
    <row r="2244" spans="15:15">
      <c r="O2244" s="38"/>
    </row>
    <row r="2245" spans="15:15">
      <c r="O2245" s="38"/>
    </row>
    <row r="2246" spans="15:15">
      <c r="O2246" s="38"/>
    </row>
    <row r="2247" spans="15:15">
      <c r="O2247" s="38"/>
    </row>
    <row r="2248" spans="15:15">
      <c r="O2248" s="38"/>
    </row>
    <row r="2249" spans="15:15">
      <c r="O2249" s="38"/>
    </row>
    <row r="2250" spans="15:15">
      <c r="O2250" s="38"/>
    </row>
    <row r="2251" spans="15:15">
      <c r="O2251" s="38"/>
    </row>
    <row r="2252" spans="15:15">
      <c r="O2252" s="38"/>
    </row>
    <row r="2253" spans="15:15">
      <c r="O2253" s="38"/>
    </row>
    <row r="2254" spans="15:15">
      <c r="O2254" s="38"/>
    </row>
    <row r="2255" spans="15:15">
      <c r="O2255" s="38"/>
    </row>
    <row r="2256" spans="15:15">
      <c r="O2256" s="38"/>
    </row>
    <row r="2257" spans="15:15">
      <c r="O2257" s="38"/>
    </row>
    <row r="2258" spans="15:15">
      <c r="O2258" s="38"/>
    </row>
    <row r="2259" spans="15:15">
      <c r="O2259" s="38"/>
    </row>
    <row r="2260" spans="15:15">
      <c r="O2260" s="38"/>
    </row>
    <row r="2261" spans="15:15">
      <c r="O2261" s="38"/>
    </row>
    <row r="2262" spans="15:15">
      <c r="O2262" s="38"/>
    </row>
    <row r="2263" spans="15:15">
      <c r="O2263" s="38"/>
    </row>
    <row r="2264" spans="15:15">
      <c r="O2264" s="38"/>
    </row>
    <row r="2265" spans="15:15">
      <c r="O2265" s="38"/>
    </row>
    <row r="2266" spans="15:15">
      <c r="O2266" s="38"/>
    </row>
    <row r="2267" spans="15:15">
      <c r="O2267" s="38"/>
    </row>
    <row r="2268" spans="15:15">
      <c r="O2268" s="38"/>
    </row>
    <row r="2269" spans="15:15">
      <c r="O2269" s="38"/>
    </row>
    <row r="2270" spans="15:15">
      <c r="O2270" s="38"/>
    </row>
    <row r="2271" spans="15:15">
      <c r="O2271" s="38"/>
    </row>
    <row r="2272" spans="15:15">
      <c r="O2272" s="38"/>
    </row>
    <row r="2273" spans="15:15">
      <c r="O2273" s="38"/>
    </row>
    <row r="2274" spans="15:15">
      <c r="O2274" s="38"/>
    </row>
    <row r="2275" spans="15:15">
      <c r="O2275" s="38"/>
    </row>
    <row r="2276" spans="15:15">
      <c r="O2276" s="38"/>
    </row>
    <row r="2277" spans="15:15">
      <c r="O2277" s="38"/>
    </row>
    <row r="2278" spans="15:15">
      <c r="O2278" s="38"/>
    </row>
    <row r="2279" spans="15:15">
      <c r="O2279" s="38"/>
    </row>
    <row r="2280" spans="15:15">
      <c r="O2280" s="38"/>
    </row>
    <row r="2281" spans="15:15">
      <c r="O2281" s="38"/>
    </row>
    <row r="2282" spans="15:15">
      <c r="O2282" s="38"/>
    </row>
    <row r="2283" spans="15:15">
      <c r="O2283" s="38"/>
    </row>
    <row r="2284" spans="15:15">
      <c r="O2284" s="38"/>
    </row>
    <row r="2285" spans="15:15">
      <c r="O2285" s="38"/>
    </row>
    <row r="2286" spans="15:15">
      <c r="O2286" s="38"/>
    </row>
    <row r="2287" spans="15:15">
      <c r="O2287" s="38"/>
    </row>
    <row r="2288" spans="15:15">
      <c r="O2288" s="38"/>
    </row>
    <row r="2289" spans="15:15">
      <c r="O2289" s="38"/>
    </row>
    <row r="2290" spans="15:15">
      <c r="O2290" s="38"/>
    </row>
    <row r="2291" spans="15:15">
      <c r="O2291" s="38"/>
    </row>
    <row r="2292" spans="15:15">
      <c r="O2292" s="38"/>
    </row>
    <row r="2293" spans="15:15">
      <c r="O2293" s="38"/>
    </row>
    <row r="2294" spans="15:15">
      <c r="O2294" s="38"/>
    </row>
    <row r="2295" spans="15:15">
      <c r="O2295" s="38"/>
    </row>
    <row r="2296" spans="15:15">
      <c r="O2296" s="38"/>
    </row>
    <row r="2297" spans="15:15">
      <c r="O2297" s="38"/>
    </row>
    <row r="2298" spans="15:15">
      <c r="O2298" s="38"/>
    </row>
    <row r="2299" spans="15:15">
      <c r="O2299" s="38"/>
    </row>
    <row r="2300" spans="15:15">
      <c r="O2300" s="38"/>
    </row>
    <row r="2301" spans="15:15">
      <c r="O2301" s="38"/>
    </row>
    <row r="2302" spans="15:15">
      <c r="O2302" s="38"/>
    </row>
    <row r="2303" spans="15:15">
      <c r="O2303" s="38"/>
    </row>
    <row r="2304" spans="15:15">
      <c r="O2304" s="38"/>
    </row>
    <row r="2305" spans="15:15">
      <c r="O2305" s="38"/>
    </row>
    <row r="2306" spans="15:15">
      <c r="O2306" s="38"/>
    </row>
    <row r="2307" spans="15:15">
      <c r="O2307" s="38"/>
    </row>
    <row r="2308" spans="15:15">
      <c r="O2308" s="38"/>
    </row>
    <row r="2309" spans="15:15">
      <c r="O2309" s="38"/>
    </row>
    <row r="2310" spans="15:15">
      <c r="O2310" s="38"/>
    </row>
    <row r="2311" spans="15:15">
      <c r="O2311" s="38"/>
    </row>
    <row r="2312" spans="15:15">
      <c r="O2312" s="38"/>
    </row>
    <row r="2313" spans="15:15">
      <c r="O2313" s="38"/>
    </row>
    <row r="2314" spans="15:15">
      <c r="O2314" s="38"/>
    </row>
    <row r="2315" spans="15:15">
      <c r="O2315" s="38"/>
    </row>
    <row r="2316" spans="15:15">
      <c r="O2316" s="38"/>
    </row>
    <row r="2317" spans="15:15">
      <c r="O2317" s="38"/>
    </row>
    <row r="2318" spans="15:15">
      <c r="O2318" s="38"/>
    </row>
    <row r="2319" spans="15:15">
      <c r="O2319" s="38"/>
    </row>
    <row r="2320" spans="15:15">
      <c r="O2320" s="38"/>
    </row>
    <row r="2321" spans="15:15">
      <c r="O2321" s="38"/>
    </row>
    <row r="2322" spans="15:15">
      <c r="O2322" s="38"/>
    </row>
    <row r="2323" spans="15:15">
      <c r="O2323" s="38"/>
    </row>
    <row r="2324" spans="15:15">
      <c r="O2324" s="38"/>
    </row>
    <row r="2325" spans="15:15">
      <c r="O2325" s="38"/>
    </row>
    <row r="2326" spans="15:15">
      <c r="O2326" s="38"/>
    </row>
    <row r="2327" spans="15:15">
      <c r="O2327" s="38"/>
    </row>
    <row r="2328" spans="15:15">
      <c r="O2328" s="38"/>
    </row>
    <row r="2329" spans="15:15">
      <c r="O2329" s="38"/>
    </row>
    <row r="2330" spans="15:15">
      <c r="O2330" s="38"/>
    </row>
    <row r="2331" spans="15:15">
      <c r="O2331" s="38"/>
    </row>
    <row r="2332" spans="15:15">
      <c r="O2332" s="38"/>
    </row>
    <row r="2333" spans="15:15">
      <c r="O2333" s="38"/>
    </row>
    <row r="2334" spans="15:15">
      <c r="O2334" s="38"/>
    </row>
    <row r="2335" spans="15:15">
      <c r="O2335" s="38"/>
    </row>
    <row r="2336" spans="15:15">
      <c r="O2336" s="38"/>
    </row>
    <row r="2337" spans="15:15">
      <c r="O2337" s="38"/>
    </row>
    <row r="2338" spans="15:15">
      <c r="O2338" s="38"/>
    </row>
    <row r="2339" spans="15:15">
      <c r="O2339" s="38"/>
    </row>
    <row r="2340" spans="15:15">
      <c r="O2340" s="38"/>
    </row>
    <row r="2341" spans="15:15">
      <c r="O2341" s="38"/>
    </row>
    <row r="2342" spans="15:15">
      <c r="O2342" s="38"/>
    </row>
    <row r="2343" spans="15:15">
      <c r="O2343" s="38"/>
    </row>
    <row r="2344" spans="15:15">
      <c r="O2344" s="38"/>
    </row>
    <row r="2345" spans="15:15">
      <c r="O2345" s="38"/>
    </row>
    <row r="2346" spans="15:15">
      <c r="O2346" s="38"/>
    </row>
    <row r="2347" spans="15:15">
      <c r="O2347" s="38"/>
    </row>
    <row r="2348" spans="15:15">
      <c r="O2348" s="38"/>
    </row>
    <row r="2349" spans="15:15">
      <c r="O2349" s="38"/>
    </row>
    <row r="2350" spans="15:15">
      <c r="O2350" s="38"/>
    </row>
    <row r="2351" spans="15:15">
      <c r="O2351" s="38"/>
    </row>
    <row r="2352" spans="15:15">
      <c r="O2352" s="38"/>
    </row>
    <row r="2353" spans="15:15">
      <c r="O2353" s="38"/>
    </row>
    <row r="2354" spans="15:15">
      <c r="O2354" s="38"/>
    </row>
    <row r="2355" spans="15:15">
      <c r="O2355" s="38"/>
    </row>
    <row r="2356" spans="15:15">
      <c r="O2356" s="38"/>
    </row>
    <row r="2357" spans="15:15">
      <c r="O2357" s="38"/>
    </row>
    <row r="2358" spans="15:15">
      <c r="O2358" s="38"/>
    </row>
    <row r="2359" spans="15:15">
      <c r="O2359" s="38"/>
    </row>
    <row r="2360" spans="15:15">
      <c r="O2360" s="38"/>
    </row>
    <row r="2361" spans="15:15">
      <c r="O2361" s="38"/>
    </row>
    <row r="2362" spans="15:15">
      <c r="O2362" s="38"/>
    </row>
    <row r="2363" spans="15:15">
      <c r="O2363" s="38"/>
    </row>
    <row r="2364" spans="15:15">
      <c r="O2364" s="38"/>
    </row>
    <row r="2365" spans="15:15">
      <c r="O2365" s="38"/>
    </row>
    <row r="2366" spans="15:15">
      <c r="O2366" s="38"/>
    </row>
    <row r="2367" spans="15:15">
      <c r="O2367" s="38"/>
    </row>
    <row r="2368" spans="15:15">
      <c r="O2368" s="38"/>
    </row>
    <row r="2369" spans="15:15">
      <c r="O2369" s="38"/>
    </row>
    <row r="2370" spans="15:15">
      <c r="O2370" s="38"/>
    </row>
    <row r="2371" spans="15:15">
      <c r="O2371" s="38"/>
    </row>
    <row r="2372" spans="15:15">
      <c r="O2372" s="38"/>
    </row>
    <row r="2373" spans="15:15">
      <c r="O2373" s="38"/>
    </row>
    <row r="2374" spans="15:15">
      <c r="O2374" s="38"/>
    </row>
    <row r="2375" spans="15:15">
      <c r="O2375" s="38"/>
    </row>
    <row r="2376" spans="15:15">
      <c r="O2376" s="38"/>
    </row>
    <row r="2377" spans="15:15">
      <c r="O2377" s="38"/>
    </row>
    <row r="2378" spans="15:15">
      <c r="O2378" s="38"/>
    </row>
    <row r="2379" spans="15:15">
      <c r="O2379" s="38"/>
    </row>
    <row r="2380" spans="15:15">
      <c r="O2380" s="38"/>
    </row>
    <row r="2381" spans="15:15">
      <c r="O2381" s="38"/>
    </row>
    <row r="2382" spans="15:15">
      <c r="O2382" s="38"/>
    </row>
    <row r="2383" spans="15:15">
      <c r="O2383" s="38"/>
    </row>
    <row r="2384" spans="15:15">
      <c r="O2384" s="38"/>
    </row>
    <row r="2385" spans="15:15">
      <c r="O2385" s="38"/>
    </row>
    <row r="2386" spans="15:15">
      <c r="O2386" s="38"/>
    </row>
    <row r="2387" spans="15:15">
      <c r="O2387" s="38"/>
    </row>
    <row r="2388" spans="15:15">
      <c r="O2388" s="38"/>
    </row>
    <row r="2389" spans="15:15">
      <c r="O2389" s="38"/>
    </row>
    <row r="2390" spans="15:15">
      <c r="O2390" s="38"/>
    </row>
    <row r="2391" spans="15:15">
      <c r="O2391" s="38"/>
    </row>
    <row r="2392" spans="15:15">
      <c r="O2392" s="38"/>
    </row>
    <row r="2393" spans="15:15">
      <c r="O2393" s="38"/>
    </row>
    <row r="2394" spans="15:15">
      <c r="O2394" s="38"/>
    </row>
    <row r="2395" spans="15:15">
      <c r="O2395" s="38"/>
    </row>
    <row r="2396" spans="15:15">
      <c r="O2396" s="38"/>
    </row>
    <row r="2397" spans="15:15">
      <c r="O2397" s="38"/>
    </row>
    <row r="2398" spans="15:15">
      <c r="O2398" s="38"/>
    </row>
    <row r="2399" spans="15:15">
      <c r="O2399" s="38"/>
    </row>
    <row r="2400" spans="15:15">
      <c r="O2400" s="38"/>
    </row>
    <row r="2401" spans="15:15">
      <c r="O2401" s="38"/>
    </row>
    <row r="2402" spans="15:15">
      <c r="O2402" s="38"/>
    </row>
    <row r="2403" spans="15:15">
      <c r="O2403" s="38"/>
    </row>
    <row r="2404" spans="15:15">
      <c r="O2404" s="38"/>
    </row>
    <row r="2405" spans="15:15">
      <c r="O2405" s="38"/>
    </row>
    <row r="2406" spans="15:15">
      <c r="O2406" s="38"/>
    </row>
    <row r="2407" spans="15:15">
      <c r="O2407" s="38"/>
    </row>
    <row r="2408" spans="15:15">
      <c r="O2408" s="38"/>
    </row>
    <row r="2409" spans="15:15">
      <c r="O2409" s="38"/>
    </row>
    <row r="2410" spans="15:15">
      <c r="O2410" s="38"/>
    </row>
    <row r="2411" spans="15:15">
      <c r="O2411" s="38"/>
    </row>
    <row r="2412" spans="15:15">
      <c r="O2412" s="38"/>
    </row>
    <row r="2413" spans="15:15">
      <c r="O2413" s="38"/>
    </row>
    <row r="2414" spans="15:15">
      <c r="O2414" s="38"/>
    </row>
    <row r="2415" spans="15:15">
      <c r="O2415" s="38"/>
    </row>
    <row r="2416" spans="15:15">
      <c r="O2416" s="38"/>
    </row>
    <row r="2417" spans="15:15">
      <c r="O2417" s="38"/>
    </row>
    <row r="2418" spans="15:15">
      <c r="O2418" s="38"/>
    </row>
    <row r="2419" spans="15:15">
      <c r="O2419" s="38"/>
    </row>
    <row r="2420" spans="15:15">
      <c r="O2420" s="38"/>
    </row>
    <row r="2421" spans="15:15">
      <c r="O2421" s="38"/>
    </row>
    <row r="2422" spans="15:15">
      <c r="O2422" s="38"/>
    </row>
    <row r="2423" spans="15:15">
      <c r="O2423" s="38"/>
    </row>
    <row r="2424" spans="15:15">
      <c r="O2424" s="38"/>
    </row>
    <row r="2425" spans="15:15">
      <c r="O2425" s="38"/>
    </row>
    <row r="2426" spans="15:15">
      <c r="O2426" s="38"/>
    </row>
    <row r="2427" spans="15:15">
      <c r="O2427" s="38"/>
    </row>
    <row r="2428" spans="15:15">
      <c r="O2428" s="38"/>
    </row>
    <row r="2429" spans="15:15">
      <c r="O2429" s="38"/>
    </row>
    <row r="2430" spans="15:15">
      <c r="O2430" s="38"/>
    </row>
    <row r="2431" spans="15:15">
      <c r="O2431" s="38"/>
    </row>
    <row r="2432" spans="15:15">
      <c r="O2432" s="38"/>
    </row>
    <row r="2433" spans="15:15">
      <c r="O2433" s="38"/>
    </row>
    <row r="2434" spans="15:15">
      <c r="O2434" s="38"/>
    </row>
    <row r="2435" spans="15:15">
      <c r="O2435" s="38"/>
    </row>
    <row r="2436" spans="15:15">
      <c r="O2436" s="38"/>
    </row>
    <row r="2437" spans="15:15">
      <c r="O2437" s="38"/>
    </row>
    <row r="2438" spans="15:15">
      <c r="O2438" s="38"/>
    </row>
    <row r="2439" spans="15:15">
      <c r="O2439" s="38"/>
    </row>
    <row r="2440" spans="15:15">
      <c r="O2440" s="38"/>
    </row>
    <row r="2441" spans="15:15">
      <c r="O2441" s="38"/>
    </row>
    <row r="2442" spans="15:15">
      <c r="O2442" s="38"/>
    </row>
    <row r="2443" spans="15:15">
      <c r="O2443" s="38"/>
    </row>
    <row r="2444" spans="15:15">
      <c r="O2444" s="38"/>
    </row>
    <row r="2445" spans="15:15">
      <c r="O2445" s="38"/>
    </row>
    <row r="2446" spans="15:15">
      <c r="O2446" s="38"/>
    </row>
    <row r="2447" spans="15:15">
      <c r="O2447" s="38"/>
    </row>
    <row r="2448" spans="15:15">
      <c r="O2448" s="38"/>
    </row>
    <row r="2449" spans="15:15">
      <c r="O2449" s="38"/>
    </row>
    <row r="2450" spans="15:15">
      <c r="O2450" s="38"/>
    </row>
    <row r="2451" spans="15:15">
      <c r="O2451" s="38"/>
    </row>
    <row r="2452" spans="15:15">
      <c r="O2452" s="38"/>
    </row>
    <row r="2453" spans="15:15">
      <c r="O2453" s="38"/>
    </row>
    <row r="2454" spans="15:15">
      <c r="O2454" s="38"/>
    </row>
    <row r="2455" spans="15:15">
      <c r="O2455" s="38"/>
    </row>
    <row r="2456" spans="15:15">
      <c r="O2456" s="38"/>
    </row>
    <row r="2457" spans="15:15">
      <c r="O2457" s="38"/>
    </row>
    <row r="2458" spans="15:15">
      <c r="O2458" s="38"/>
    </row>
    <row r="2459" spans="15:15">
      <c r="O2459" s="38"/>
    </row>
    <row r="2460" spans="15:15">
      <c r="O2460" s="38"/>
    </row>
    <row r="2461" spans="15:15">
      <c r="O2461" s="38"/>
    </row>
    <row r="2462" spans="15:15">
      <c r="O2462" s="38"/>
    </row>
    <row r="2463" spans="15:15">
      <c r="O2463" s="38"/>
    </row>
    <row r="2464" spans="15:15">
      <c r="O2464" s="38"/>
    </row>
    <row r="2465" spans="15:15">
      <c r="O2465" s="38"/>
    </row>
    <row r="2466" spans="15:15">
      <c r="O2466" s="38"/>
    </row>
    <row r="2467" spans="15:15">
      <c r="O2467" s="38"/>
    </row>
    <row r="2468" spans="15:15">
      <c r="O2468" s="38"/>
    </row>
    <row r="2469" spans="15:15">
      <c r="O2469" s="38"/>
    </row>
    <row r="2470" spans="15:15">
      <c r="O2470" s="38"/>
    </row>
    <row r="2471" spans="15:15">
      <c r="O2471" s="38"/>
    </row>
    <row r="2472" spans="15:15">
      <c r="O2472" s="38"/>
    </row>
    <row r="2473" spans="15:15">
      <c r="O2473" s="38"/>
    </row>
    <row r="2474" spans="15:15">
      <c r="O2474" s="38"/>
    </row>
    <row r="2475" spans="15:15">
      <c r="O2475" s="38"/>
    </row>
    <row r="2476" spans="15:15">
      <c r="O2476" s="38"/>
    </row>
    <row r="2477" spans="15:15">
      <c r="O2477" s="38"/>
    </row>
    <row r="2478" spans="15:15">
      <c r="O2478" s="38"/>
    </row>
    <row r="2479" spans="15:15">
      <c r="O2479" s="38"/>
    </row>
    <row r="2480" spans="15:15">
      <c r="O2480" s="38"/>
    </row>
    <row r="2481" spans="15:15">
      <c r="O2481" s="38"/>
    </row>
    <row r="2482" spans="15:15">
      <c r="O2482" s="38"/>
    </row>
    <row r="2483" spans="15:15">
      <c r="O2483" s="38"/>
    </row>
    <row r="2484" spans="15:15">
      <c r="O2484" s="38"/>
    </row>
    <row r="2485" spans="15:15">
      <c r="O2485" s="38"/>
    </row>
    <row r="2486" spans="15:15">
      <c r="O2486" s="38"/>
    </row>
    <row r="2487" spans="15:15">
      <c r="O2487" s="38"/>
    </row>
    <row r="2488" spans="15:15">
      <c r="O2488" s="38"/>
    </row>
    <row r="2489" spans="15:15">
      <c r="O2489" s="38"/>
    </row>
    <row r="2490" spans="15:15">
      <c r="O2490" s="38"/>
    </row>
    <row r="2491" spans="15:15">
      <c r="O2491" s="38"/>
    </row>
    <row r="2492" spans="15:15">
      <c r="O2492" s="38"/>
    </row>
    <row r="2493" spans="15:15">
      <c r="O2493" s="38"/>
    </row>
    <row r="2494" spans="15:15">
      <c r="O2494" s="38"/>
    </row>
    <row r="2495" spans="15:15">
      <c r="O2495" s="38"/>
    </row>
    <row r="2496" spans="15:15">
      <c r="O2496" s="38"/>
    </row>
    <row r="2497" spans="15:15">
      <c r="O2497" s="38"/>
    </row>
    <row r="2498" spans="15:15">
      <c r="O2498" s="38"/>
    </row>
    <row r="2499" spans="15:15">
      <c r="O2499" s="38"/>
    </row>
    <row r="2500" spans="15:15">
      <c r="O2500" s="38"/>
    </row>
    <row r="2501" spans="15:15">
      <c r="O2501" s="38"/>
    </row>
    <row r="2502" spans="15:15">
      <c r="O2502" s="38"/>
    </row>
    <row r="2503" spans="15:15">
      <c r="O2503" s="38"/>
    </row>
    <row r="2504" spans="15:15">
      <c r="O2504" s="38"/>
    </row>
    <row r="2505" spans="15:15">
      <c r="O2505" s="38"/>
    </row>
    <row r="2506" spans="15:15">
      <c r="O2506" s="38"/>
    </row>
    <row r="2507" spans="15:15">
      <c r="O2507" s="38"/>
    </row>
    <row r="2508" spans="15:15">
      <c r="O2508" s="38"/>
    </row>
    <row r="2509" spans="15:15">
      <c r="O2509" s="38"/>
    </row>
    <row r="2510" spans="15:15">
      <c r="O2510" s="38"/>
    </row>
    <row r="2511" spans="15:15">
      <c r="O2511" s="38"/>
    </row>
    <row r="2512" spans="15:15">
      <c r="O2512" s="38"/>
    </row>
    <row r="2513" spans="15:15">
      <c r="O2513" s="38"/>
    </row>
    <row r="2514" spans="15:15">
      <c r="O2514" s="38"/>
    </row>
    <row r="2515" spans="15:15">
      <c r="O2515" s="38"/>
    </row>
    <row r="2516" spans="15:15">
      <c r="O2516" s="38"/>
    </row>
    <row r="2517" spans="15:15">
      <c r="O2517" s="38"/>
    </row>
    <row r="2518" spans="15:15">
      <c r="O2518" s="38"/>
    </row>
    <row r="2519" spans="15:15">
      <c r="O2519" s="38"/>
    </row>
    <row r="2520" spans="15:15">
      <c r="O2520" s="38"/>
    </row>
    <row r="2521" spans="15:15">
      <c r="O2521" s="38"/>
    </row>
    <row r="2522" spans="15:15">
      <c r="O2522" s="38"/>
    </row>
    <row r="2523" spans="15:15">
      <c r="O2523" s="38"/>
    </row>
    <row r="2524" spans="15:15">
      <c r="O2524" s="38"/>
    </row>
    <row r="2525" spans="15:15">
      <c r="O2525" s="38"/>
    </row>
    <row r="2526" spans="15:15">
      <c r="O2526" s="38"/>
    </row>
    <row r="2527" spans="15:15">
      <c r="O2527" s="38"/>
    </row>
    <row r="2528" spans="15:15">
      <c r="O2528" s="38"/>
    </row>
    <row r="2529" spans="15:15">
      <c r="O2529" s="38"/>
    </row>
    <row r="2530" spans="15:15">
      <c r="O2530" s="38"/>
    </row>
    <row r="2531" spans="15:15">
      <c r="O2531" s="38"/>
    </row>
    <row r="2532" spans="15:15">
      <c r="O2532" s="38"/>
    </row>
    <row r="2533" spans="15:15">
      <c r="O2533" s="38"/>
    </row>
    <row r="2534" spans="15:15">
      <c r="O2534" s="38"/>
    </row>
    <row r="2535" spans="15:15">
      <c r="O2535" s="38"/>
    </row>
    <row r="2536" spans="15:15">
      <c r="O2536" s="38"/>
    </row>
    <row r="2537" spans="15:15">
      <c r="O2537" s="38"/>
    </row>
    <row r="2538" spans="15:15">
      <c r="O2538" s="38"/>
    </row>
    <row r="2539" spans="15:15">
      <c r="O2539" s="38"/>
    </row>
    <row r="2540" spans="15:15">
      <c r="O2540" s="38"/>
    </row>
    <row r="2541" spans="15:15">
      <c r="O2541" s="38"/>
    </row>
    <row r="2542" spans="15:15">
      <c r="O2542" s="38"/>
    </row>
    <row r="2543" spans="15:15">
      <c r="O2543" s="38"/>
    </row>
    <row r="2544" spans="15:15">
      <c r="O2544" s="38"/>
    </row>
    <row r="2545" spans="15:15">
      <c r="O2545" s="38"/>
    </row>
    <row r="2546" spans="15:15">
      <c r="O2546" s="38"/>
    </row>
    <row r="2547" spans="15:15">
      <c r="O2547" s="38"/>
    </row>
    <row r="2548" spans="15:15">
      <c r="O2548" s="38"/>
    </row>
    <row r="2549" spans="15:15">
      <c r="O2549" s="38"/>
    </row>
    <row r="2550" spans="15:15">
      <c r="O2550" s="38"/>
    </row>
    <row r="2551" spans="15:15">
      <c r="O2551" s="38"/>
    </row>
    <row r="2552" spans="15:15">
      <c r="O2552" s="38"/>
    </row>
    <row r="2553" spans="15:15">
      <c r="O2553" s="38"/>
    </row>
    <row r="2554" spans="15:15">
      <c r="O2554" s="38"/>
    </row>
    <row r="2555" spans="15:15">
      <c r="O2555" s="38"/>
    </row>
    <row r="2556" spans="15:15">
      <c r="O2556" s="38"/>
    </row>
    <row r="2557" spans="15:15">
      <c r="O2557" s="38"/>
    </row>
    <row r="2558" spans="15:15">
      <c r="O2558" s="38"/>
    </row>
    <row r="2559" spans="15:15">
      <c r="O2559" s="38"/>
    </row>
    <row r="2560" spans="15:15">
      <c r="O2560" s="38"/>
    </row>
    <row r="2561" spans="15:15">
      <c r="O2561" s="38"/>
    </row>
    <row r="2562" spans="15:15">
      <c r="O2562" s="38"/>
    </row>
    <row r="2563" spans="15:15">
      <c r="O2563" s="38"/>
    </row>
    <row r="2564" spans="15:15">
      <c r="O2564" s="38"/>
    </row>
    <row r="2565" spans="15:15">
      <c r="O2565" s="38"/>
    </row>
    <row r="2566" spans="15:15">
      <c r="O2566" s="38"/>
    </row>
    <row r="2567" spans="15:15">
      <c r="O2567" s="38"/>
    </row>
    <row r="2568" spans="15:15">
      <c r="O2568" s="38"/>
    </row>
    <row r="2569" spans="15:15">
      <c r="O2569" s="38"/>
    </row>
    <row r="2570" spans="15:15">
      <c r="O2570" s="38"/>
    </row>
    <row r="2571" spans="15:15">
      <c r="O2571" s="38"/>
    </row>
    <row r="2572" spans="15:15">
      <c r="O2572" s="38"/>
    </row>
    <row r="2573" spans="15:15">
      <c r="O2573" s="38"/>
    </row>
    <row r="2574" spans="15:15">
      <c r="O2574" s="38"/>
    </row>
    <row r="2575" spans="15:15">
      <c r="O2575" s="38"/>
    </row>
    <row r="2576" spans="15:15">
      <c r="O2576" s="38"/>
    </row>
    <row r="2577" spans="15:15">
      <c r="O2577" s="38"/>
    </row>
    <row r="2578" spans="15:15">
      <c r="O2578" s="38"/>
    </row>
    <row r="2579" spans="15:15">
      <c r="O2579" s="38"/>
    </row>
    <row r="2580" spans="15:15">
      <c r="O2580" s="38"/>
    </row>
    <row r="2581" spans="15:15">
      <c r="O2581" s="38"/>
    </row>
    <row r="2582" spans="15:15">
      <c r="O2582" s="38"/>
    </row>
    <row r="2583" spans="15:15">
      <c r="O2583" s="38"/>
    </row>
    <row r="2584" spans="15:15">
      <c r="O2584" s="38"/>
    </row>
    <row r="2585" spans="15:15">
      <c r="O2585" s="38"/>
    </row>
    <row r="2586" spans="15:15">
      <c r="O2586" s="38"/>
    </row>
    <row r="2587" spans="15:15">
      <c r="O2587" s="38"/>
    </row>
    <row r="2588" spans="15:15">
      <c r="O2588" s="38"/>
    </row>
    <row r="2589" spans="15:15">
      <c r="O2589" s="38"/>
    </row>
    <row r="2590" spans="15:15">
      <c r="O2590" s="38"/>
    </row>
    <row r="2591" spans="15:15">
      <c r="O2591" s="38"/>
    </row>
    <row r="2592" spans="15:15">
      <c r="O2592" s="38"/>
    </row>
    <row r="2593" spans="15:15">
      <c r="O2593" s="38"/>
    </row>
    <row r="2594" spans="15:15">
      <c r="O2594" s="38"/>
    </row>
    <row r="2595" spans="15:15">
      <c r="O2595" s="38"/>
    </row>
    <row r="2596" spans="15:15">
      <c r="O2596" s="38"/>
    </row>
    <row r="2597" spans="15:15">
      <c r="O2597" s="38"/>
    </row>
    <row r="2598" spans="15:15">
      <c r="O2598" s="38"/>
    </row>
    <row r="2599" spans="15:15">
      <c r="O2599" s="38"/>
    </row>
    <row r="2600" spans="15:15">
      <c r="O2600" s="38"/>
    </row>
    <row r="2601" spans="15:15">
      <c r="O2601" s="38"/>
    </row>
    <row r="2602" spans="15:15">
      <c r="O2602" s="38"/>
    </row>
    <row r="2603" spans="15:15">
      <c r="O2603" s="38"/>
    </row>
    <row r="2604" spans="15:15">
      <c r="O2604" s="38"/>
    </row>
    <row r="2605" spans="15:15">
      <c r="O2605" s="38"/>
    </row>
    <row r="2606" spans="15:15">
      <c r="O2606" s="38"/>
    </row>
    <row r="2607" spans="15:15">
      <c r="O2607" s="38"/>
    </row>
    <row r="2608" spans="15:15">
      <c r="O2608" s="38"/>
    </row>
    <row r="2609" spans="15:15">
      <c r="O2609" s="38"/>
    </row>
    <row r="2610" spans="15:15">
      <c r="O2610" s="38"/>
    </row>
    <row r="2611" spans="15:15">
      <c r="O2611" s="38"/>
    </row>
    <row r="2612" spans="15:15">
      <c r="O2612" s="38"/>
    </row>
    <row r="2613" spans="15:15">
      <c r="O2613" s="38"/>
    </row>
    <row r="2614" spans="15:15">
      <c r="O2614" s="38"/>
    </row>
    <row r="2615" spans="15:15">
      <c r="O2615" s="38"/>
    </row>
    <row r="2616" spans="15:15">
      <c r="O2616" s="38"/>
    </row>
    <row r="2617" spans="15:15">
      <c r="O2617" s="38"/>
    </row>
    <row r="2618" spans="15:15">
      <c r="O2618" s="38"/>
    </row>
    <row r="2619" spans="15:15">
      <c r="O2619" s="38"/>
    </row>
    <row r="2620" spans="15:15">
      <c r="O2620" s="38"/>
    </row>
    <row r="2621" spans="15:15">
      <c r="O2621" s="38"/>
    </row>
    <row r="2622" spans="15:15">
      <c r="O2622" s="38"/>
    </row>
    <row r="2623" spans="15:15">
      <c r="O2623" s="38"/>
    </row>
    <row r="2624" spans="15:15">
      <c r="O2624" s="38"/>
    </row>
    <row r="2625" spans="15:15">
      <c r="O2625" s="38"/>
    </row>
    <row r="2626" spans="15:15">
      <c r="O2626" s="38"/>
    </row>
    <row r="2627" spans="15:15">
      <c r="O2627" s="38"/>
    </row>
    <row r="2628" spans="15:15">
      <c r="O2628" s="38"/>
    </row>
    <row r="2629" spans="15:15">
      <c r="O2629" s="38"/>
    </row>
    <row r="2630" spans="15:15">
      <c r="O2630" s="38"/>
    </row>
    <row r="2631" spans="15:15">
      <c r="O2631" s="38"/>
    </row>
    <row r="2632" spans="15:15">
      <c r="O2632" s="38"/>
    </row>
    <row r="2633" spans="15:15">
      <c r="O2633" s="38"/>
    </row>
    <row r="2634" spans="15:15">
      <c r="O2634" s="38"/>
    </row>
    <row r="2635" spans="15:15">
      <c r="O2635" s="38"/>
    </row>
    <row r="2636" spans="15:15">
      <c r="O2636" s="38"/>
    </row>
    <row r="2637" spans="15:15">
      <c r="O2637" s="38"/>
    </row>
    <row r="2638" spans="15:15">
      <c r="O2638" s="38"/>
    </row>
    <row r="2639" spans="15:15">
      <c r="O2639" s="38"/>
    </row>
    <row r="2640" spans="15:15">
      <c r="O2640" s="38"/>
    </row>
    <row r="2641" spans="15:15">
      <c r="O2641" s="38"/>
    </row>
    <row r="2642" spans="15:15">
      <c r="O2642" s="38"/>
    </row>
    <row r="2643" spans="15:15">
      <c r="O2643" s="38"/>
    </row>
    <row r="2644" spans="15:15">
      <c r="O2644" s="38"/>
    </row>
    <row r="2645" spans="15:15">
      <c r="O2645" s="38"/>
    </row>
    <row r="2646" spans="15:15">
      <c r="O2646" s="38"/>
    </row>
    <row r="2647" spans="15:15">
      <c r="O2647" s="38"/>
    </row>
    <row r="2648" spans="15:15">
      <c r="O2648" s="38"/>
    </row>
    <row r="2649" spans="15:15">
      <c r="O2649" s="38"/>
    </row>
    <row r="2650" spans="15:15">
      <c r="O2650" s="38"/>
    </row>
    <row r="2651" spans="15:15">
      <c r="O2651" s="38"/>
    </row>
    <row r="2652" spans="15:15">
      <c r="O2652" s="38"/>
    </row>
    <row r="2653" spans="15:15">
      <c r="O2653" s="38"/>
    </row>
    <row r="2654" spans="15:15">
      <c r="O2654" s="38"/>
    </row>
    <row r="2655" spans="15:15">
      <c r="O2655" s="38"/>
    </row>
    <row r="2656" spans="15:15">
      <c r="O2656" s="38"/>
    </row>
    <row r="2657" spans="15:15">
      <c r="O2657" s="38"/>
    </row>
    <row r="2658" spans="15:15">
      <c r="O2658" s="38"/>
    </row>
    <row r="2659" spans="15:15">
      <c r="O2659" s="38"/>
    </row>
    <row r="2660" spans="15:15">
      <c r="O2660" s="38"/>
    </row>
    <row r="2661" spans="15:15">
      <c r="O2661" s="38"/>
    </row>
    <row r="2662" spans="15:15">
      <c r="O2662" s="38"/>
    </row>
    <row r="2663" spans="15:15">
      <c r="O2663" s="38"/>
    </row>
    <row r="2664" spans="15:15">
      <c r="O2664" s="38"/>
    </row>
    <row r="2665" spans="15:15">
      <c r="O2665" s="38"/>
    </row>
    <row r="2666" spans="15:15">
      <c r="O2666" s="38"/>
    </row>
    <row r="2667" spans="15:15">
      <c r="O2667" s="38"/>
    </row>
    <row r="2668" spans="15:15">
      <c r="O2668" s="38"/>
    </row>
    <row r="2669" spans="15:15">
      <c r="O2669" s="38"/>
    </row>
    <row r="2670" spans="15:15">
      <c r="O2670" s="38"/>
    </row>
    <row r="2671" spans="15:15">
      <c r="O2671" s="38"/>
    </row>
    <row r="2672" spans="15:15">
      <c r="O2672" s="38"/>
    </row>
    <row r="2673" spans="15:15">
      <c r="O2673" s="38"/>
    </row>
    <row r="2674" spans="15:15">
      <c r="O2674" s="38"/>
    </row>
    <row r="2675" spans="15:15">
      <c r="O2675" s="38"/>
    </row>
    <row r="2676" spans="15:15">
      <c r="O2676" s="38"/>
    </row>
    <row r="2677" spans="15:15">
      <c r="O2677" s="38"/>
    </row>
    <row r="2678" spans="15:15">
      <c r="O2678" s="38"/>
    </row>
    <row r="2679" spans="15:15">
      <c r="O2679" s="38"/>
    </row>
    <row r="2680" spans="15:15">
      <c r="O2680" s="38"/>
    </row>
    <row r="2681" spans="15:15">
      <c r="O2681" s="38"/>
    </row>
    <row r="2682" spans="15:15">
      <c r="O2682" s="38"/>
    </row>
    <row r="2683" spans="15:15">
      <c r="O2683" s="38"/>
    </row>
    <row r="2684" spans="15:15">
      <c r="O2684" s="38"/>
    </row>
    <row r="2685" spans="15:15">
      <c r="O2685" s="38"/>
    </row>
    <row r="2686" spans="15:15">
      <c r="O2686" s="38"/>
    </row>
    <row r="2687" spans="15:15">
      <c r="O2687" s="38"/>
    </row>
    <row r="2688" spans="15:15">
      <c r="O2688" s="38"/>
    </row>
    <row r="2689" spans="15:15">
      <c r="O2689" s="38"/>
    </row>
    <row r="2690" spans="15:15">
      <c r="O2690" s="38"/>
    </row>
    <row r="2691" spans="15:15">
      <c r="O2691" s="38"/>
    </row>
    <row r="2692" spans="15:15">
      <c r="O2692" s="38"/>
    </row>
    <row r="2693" spans="15:15">
      <c r="O2693" s="38"/>
    </row>
    <row r="2694" spans="15:15">
      <c r="O2694" s="38"/>
    </row>
    <row r="2695" spans="15:15">
      <c r="O2695" s="38"/>
    </row>
    <row r="2696" spans="15:15">
      <c r="O2696" s="38"/>
    </row>
    <row r="2697" spans="15:15">
      <c r="O2697" s="38"/>
    </row>
    <row r="2698" spans="15:15">
      <c r="O2698" s="38"/>
    </row>
    <row r="2699" spans="15:15">
      <c r="O2699" s="38"/>
    </row>
    <row r="2700" spans="15:15">
      <c r="O2700" s="38"/>
    </row>
    <row r="2701" spans="15:15">
      <c r="O2701" s="38"/>
    </row>
    <row r="2702" spans="15:15">
      <c r="O2702" s="38"/>
    </row>
    <row r="2703" spans="15:15">
      <c r="O2703" s="38"/>
    </row>
    <row r="2704" spans="15:15">
      <c r="O2704" s="38"/>
    </row>
    <row r="2705" spans="15:15">
      <c r="O2705" s="38"/>
    </row>
    <row r="2706" spans="15:15">
      <c r="O2706" s="38"/>
    </row>
    <row r="2707" spans="15:15">
      <c r="O2707" s="38"/>
    </row>
    <row r="2708" spans="15:15">
      <c r="O2708" s="38"/>
    </row>
    <row r="2709" spans="15:15">
      <c r="O2709" s="38"/>
    </row>
    <row r="2710" spans="15:15">
      <c r="O2710" s="38"/>
    </row>
    <row r="2711" spans="15:15">
      <c r="O2711" s="38"/>
    </row>
    <row r="2712" spans="15:15">
      <c r="O2712" s="38"/>
    </row>
    <row r="2713" spans="15:15">
      <c r="O2713" s="38"/>
    </row>
    <row r="2714" spans="15:15">
      <c r="O2714" s="38"/>
    </row>
    <row r="2715" spans="15:15">
      <c r="O2715" s="38"/>
    </row>
    <row r="2716" spans="15:15">
      <c r="O2716" s="38"/>
    </row>
    <row r="2717" spans="15:15">
      <c r="O2717" s="38"/>
    </row>
    <row r="2718" spans="15:15">
      <c r="O2718" s="38"/>
    </row>
    <row r="2719" spans="15:15">
      <c r="O2719" s="38"/>
    </row>
    <row r="2720" spans="15:15">
      <c r="O2720" s="38"/>
    </row>
    <row r="2721" spans="15:15">
      <c r="O2721" s="38"/>
    </row>
    <row r="2722" spans="15:15">
      <c r="O2722" s="38"/>
    </row>
    <row r="2723" spans="15:15">
      <c r="O2723" s="38"/>
    </row>
    <row r="2724" spans="15:15">
      <c r="O2724" s="38"/>
    </row>
    <row r="2725" spans="15:15">
      <c r="O2725" s="38"/>
    </row>
    <row r="2726" spans="15:15">
      <c r="O2726" s="38"/>
    </row>
    <row r="2727" spans="15:15">
      <c r="O2727" s="38"/>
    </row>
    <row r="2728" spans="15:15">
      <c r="O2728" s="38"/>
    </row>
    <row r="2729" spans="15:15">
      <c r="O2729" s="38"/>
    </row>
    <row r="2730" spans="15:15">
      <c r="O2730" s="38"/>
    </row>
    <row r="2731" spans="15:15">
      <c r="O2731" s="38"/>
    </row>
    <row r="2732" spans="15:15">
      <c r="O2732" s="38"/>
    </row>
    <row r="2733" spans="15:15">
      <c r="O2733" s="38"/>
    </row>
    <row r="2734" spans="15:15">
      <c r="O2734" s="38"/>
    </row>
    <row r="2735" spans="15:15">
      <c r="O2735" s="38"/>
    </row>
    <row r="2736" spans="15:15">
      <c r="O2736" s="38"/>
    </row>
    <row r="2737" spans="15:15">
      <c r="O2737" s="38"/>
    </row>
    <row r="2738" spans="15:15">
      <c r="O2738" s="38"/>
    </row>
    <row r="2739" spans="15:15">
      <c r="O2739" s="38"/>
    </row>
    <row r="2740" spans="15:15">
      <c r="O2740" s="38"/>
    </row>
    <row r="2741" spans="15:15">
      <c r="O2741" s="38"/>
    </row>
    <row r="2742" spans="15:15">
      <c r="O2742" s="38"/>
    </row>
    <row r="2743" spans="15:15">
      <c r="O2743" s="38"/>
    </row>
    <row r="2744" spans="15:15">
      <c r="O2744" s="38"/>
    </row>
    <row r="2745" spans="15:15">
      <c r="O2745" s="38"/>
    </row>
    <row r="2746" spans="15:15">
      <c r="O2746" s="38"/>
    </row>
    <row r="2747" spans="15:15">
      <c r="O2747" s="38"/>
    </row>
    <row r="2748" spans="15:15">
      <c r="O2748" s="38"/>
    </row>
    <row r="2749" spans="15:15">
      <c r="O2749" s="38"/>
    </row>
    <row r="2750" spans="15:15">
      <c r="O2750" s="38"/>
    </row>
    <row r="2751" spans="15:15">
      <c r="O2751" s="38"/>
    </row>
    <row r="2752" spans="15:15">
      <c r="O2752" s="38"/>
    </row>
    <row r="2753" spans="15:15">
      <c r="O2753" s="38"/>
    </row>
    <row r="2754" spans="15:15">
      <c r="O2754" s="38"/>
    </row>
    <row r="2755" spans="15:15">
      <c r="O2755" s="38"/>
    </row>
    <row r="2756" spans="15:15">
      <c r="O2756" s="38"/>
    </row>
    <row r="2757" spans="15:15">
      <c r="O2757" s="38"/>
    </row>
    <row r="2758" spans="15:15">
      <c r="O2758" s="38"/>
    </row>
    <row r="2759" spans="15:15">
      <c r="O2759" s="38"/>
    </row>
    <row r="2760" spans="15:15">
      <c r="O2760" s="38"/>
    </row>
    <row r="2761" spans="15:15">
      <c r="O2761" s="38"/>
    </row>
    <row r="2762" spans="15:15">
      <c r="O2762" s="38"/>
    </row>
    <row r="2763" spans="15:15">
      <c r="O2763" s="38"/>
    </row>
    <row r="2764" spans="15:15">
      <c r="O2764" s="38"/>
    </row>
    <row r="2765" spans="15:15">
      <c r="O2765" s="38"/>
    </row>
    <row r="2766" spans="15:15">
      <c r="O2766" s="38"/>
    </row>
    <row r="2767" spans="15:15">
      <c r="O2767" s="38"/>
    </row>
    <row r="2768" spans="15:15">
      <c r="O2768" s="38"/>
    </row>
    <row r="2769" spans="15:15">
      <c r="O2769" s="38"/>
    </row>
    <row r="2770" spans="15:15">
      <c r="O2770" s="38"/>
    </row>
    <row r="2771" spans="15:15">
      <c r="O2771" s="38"/>
    </row>
    <row r="2772" spans="15:15">
      <c r="O2772" s="38"/>
    </row>
    <row r="2773" spans="15:15">
      <c r="O2773" s="38"/>
    </row>
    <row r="2774" spans="15:15">
      <c r="O2774" s="38"/>
    </row>
    <row r="2775" spans="15:15">
      <c r="O2775" s="38"/>
    </row>
    <row r="2776" spans="15:15">
      <c r="O2776" s="38"/>
    </row>
    <row r="2777" spans="15:15">
      <c r="O2777" s="38"/>
    </row>
    <row r="2778" spans="15:15">
      <c r="O2778" s="38"/>
    </row>
    <row r="2779" spans="15:15">
      <c r="O2779" s="38"/>
    </row>
    <row r="2780" spans="15:15">
      <c r="O2780" s="38"/>
    </row>
    <row r="2781" spans="15:15">
      <c r="O2781" s="38"/>
    </row>
    <row r="2782" spans="15:15">
      <c r="O2782" s="38"/>
    </row>
    <row r="2783" spans="15:15">
      <c r="O2783" s="38"/>
    </row>
    <row r="2784" spans="15:15">
      <c r="O2784" s="38"/>
    </row>
    <row r="2785" spans="15:15">
      <c r="O2785" s="38"/>
    </row>
    <row r="2786" spans="15:15">
      <c r="O2786" s="38"/>
    </row>
    <row r="2787" spans="15:15">
      <c r="O2787" s="38"/>
    </row>
    <row r="2788" spans="15:15">
      <c r="O2788" s="38"/>
    </row>
    <row r="2789" spans="15:15">
      <c r="O2789" s="38"/>
    </row>
    <row r="2790" spans="15:15">
      <c r="O2790" s="38"/>
    </row>
    <row r="2791" spans="15:15">
      <c r="O2791" s="38"/>
    </row>
    <row r="2792" spans="15:15">
      <c r="O2792" s="38"/>
    </row>
    <row r="2793" spans="15:15">
      <c r="O2793" s="38"/>
    </row>
    <row r="2794" spans="15:15">
      <c r="O2794" s="38"/>
    </row>
    <row r="2795" spans="15:15">
      <c r="O2795" s="38"/>
    </row>
    <row r="2796" spans="15:15">
      <c r="O2796" s="38"/>
    </row>
    <row r="2797" spans="15:15">
      <c r="O2797" s="38"/>
    </row>
    <row r="2798" spans="15:15">
      <c r="O2798" s="38"/>
    </row>
    <row r="2799" spans="15:15">
      <c r="O2799" s="38"/>
    </row>
    <row r="2800" spans="15:15">
      <c r="O2800" s="38"/>
    </row>
    <row r="2801" spans="15:15">
      <c r="O2801" s="38"/>
    </row>
    <row r="2802" spans="15:15">
      <c r="O2802" s="38"/>
    </row>
    <row r="2803" spans="15:15">
      <c r="O2803" s="38"/>
    </row>
    <row r="2804" spans="15:15">
      <c r="O2804" s="38"/>
    </row>
    <row r="2805" spans="15:15">
      <c r="O2805" s="38"/>
    </row>
    <row r="2806" spans="15:15">
      <c r="O2806" s="38"/>
    </row>
    <row r="2807" spans="15:15">
      <c r="O2807" s="38"/>
    </row>
    <row r="2808" spans="15:15">
      <c r="O2808" s="38"/>
    </row>
    <row r="2809" spans="15:15">
      <c r="O2809" s="38"/>
    </row>
    <row r="2810" spans="15:15">
      <c r="O2810" s="38"/>
    </row>
    <row r="2811" spans="15:15">
      <c r="O2811" s="38"/>
    </row>
    <row r="2812" spans="15:15">
      <c r="O2812" s="38"/>
    </row>
    <row r="2813" spans="15:15">
      <c r="O2813" s="38"/>
    </row>
    <row r="2814" spans="15:15">
      <c r="O2814" s="38"/>
    </row>
    <row r="2815" spans="15:15">
      <c r="O2815" s="38"/>
    </row>
    <row r="2816" spans="15:15">
      <c r="O2816" s="38"/>
    </row>
    <row r="2817" spans="15:15">
      <c r="O2817" s="38"/>
    </row>
    <row r="2818" spans="15:15">
      <c r="O2818" s="38"/>
    </row>
    <row r="2819" spans="15:15">
      <c r="O2819" s="38"/>
    </row>
    <row r="2820" spans="15:15">
      <c r="O2820" s="38"/>
    </row>
    <row r="2821" spans="15:15">
      <c r="O2821" s="38"/>
    </row>
    <row r="2822" spans="15:15">
      <c r="O2822" s="38"/>
    </row>
    <row r="2823" spans="15:15">
      <c r="O2823" s="38"/>
    </row>
    <row r="2824" spans="15:15">
      <c r="O2824" s="38"/>
    </row>
    <row r="2825" spans="15:15">
      <c r="O2825" s="38"/>
    </row>
    <row r="2826" spans="15:15">
      <c r="O2826" s="38"/>
    </row>
    <row r="2827" spans="15:15">
      <c r="O2827" s="38"/>
    </row>
    <row r="2828" spans="15:15">
      <c r="O2828" s="38"/>
    </row>
    <row r="2829" spans="15:15">
      <c r="O2829" s="38"/>
    </row>
    <row r="2830" spans="15:15">
      <c r="O2830" s="38"/>
    </row>
    <row r="2831" spans="15:15">
      <c r="O2831" s="38"/>
    </row>
    <row r="2832" spans="15:15">
      <c r="O2832" s="38"/>
    </row>
    <row r="2833" spans="15:15">
      <c r="O2833" s="38"/>
    </row>
    <row r="2834" spans="15:15">
      <c r="O2834" s="38"/>
    </row>
    <row r="2835" spans="15:15">
      <c r="O2835" s="38"/>
    </row>
    <row r="2836" spans="15:15">
      <c r="O2836" s="38"/>
    </row>
    <row r="2837" spans="15:15">
      <c r="O2837" s="38"/>
    </row>
    <row r="2838" spans="15:15">
      <c r="O2838" s="38"/>
    </row>
    <row r="2839" spans="15:15">
      <c r="O2839" s="38"/>
    </row>
    <row r="2840" spans="15:15">
      <c r="O2840" s="38"/>
    </row>
    <row r="2841" spans="15:15">
      <c r="O2841" s="38"/>
    </row>
    <row r="2842" spans="15:15">
      <c r="O2842" s="38"/>
    </row>
    <row r="2843" spans="15:15">
      <c r="O2843" s="38"/>
    </row>
    <row r="2844" spans="15:15">
      <c r="O2844" s="38"/>
    </row>
    <row r="2845" spans="15:15">
      <c r="O2845" s="38"/>
    </row>
    <row r="2846" spans="15:15">
      <c r="O2846" s="38"/>
    </row>
    <row r="2847" spans="15:15">
      <c r="O2847" s="38"/>
    </row>
    <row r="2848" spans="15:15">
      <c r="O2848" s="38"/>
    </row>
    <row r="2849" spans="15:15">
      <c r="O2849" s="38"/>
    </row>
    <row r="2850" spans="15:15">
      <c r="O2850" s="38"/>
    </row>
    <row r="2851" spans="15:15">
      <c r="O2851" s="38"/>
    </row>
    <row r="2852" spans="15:15">
      <c r="O2852" s="38"/>
    </row>
    <row r="2853" spans="15:15">
      <c r="O2853" s="38"/>
    </row>
    <row r="2854" spans="15:15">
      <c r="O2854" s="38"/>
    </row>
    <row r="2855" spans="15:15">
      <c r="O2855" s="38"/>
    </row>
    <row r="2856" spans="15:15">
      <c r="O2856" s="38"/>
    </row>
    <row r="2857" spans="15:15">
      <c r="O2857" s="38"/>
    </row>
    <row r="2858" spans="15:15">
      <c r="O2858" s="38"/>
    </row>
    <row r="2859" spans="15:15">
      <c r="O2859" s="38"/>
    </row>
    <row r="2860" spans="15:15">
      <c r="O2860" s="38"/>
    </row>
    <row r="2861" spans="15:15">
      <c r="O2861" s="38"/>
    </row>
    <row r="2862" spans="15:15">
      <c r="O2862" s="38"/>
    </row>
    <row r="2863" spans="15:15">
      <c r="O2863" s="38"/>
    </row>
    <row r="2864" spans="15:15">
      <c r="O2864" s="38"/>
    </row>
    <row r="2865" spans="15:15">
      <c r="O2865" s="38"/>
    </row>
    <row r="2866" spans="15:15">
      <c r="O2866" s="38"/>
    </row>
    <row r="2867" spans="15:15">
      <c r="O2867" s="38"/>
    </row>
    <row r="2868" spans="15:15">
      <c r="O2868" s="38"/>
    </row>
    <row r="2869" spans="15:15">
      <c r="O2869" s="38"/>
    </row>
    <row r="2870" spans="15:15">
      <c r="O2870" s="38"/>
    </row>
    <row r="2871" spans="15:15">
      <c r="O2871" s="38"/>
    </row>
    <row r="2872" spans="15:15">
      <c r="O2872" s="38"/>
    </row>
    <row r="2873" spans="15:15">
      <c r="O2873" s="38"/>
    </row>
    <row r="2874" spans="15:15">
      <c r="O2874" s="38"/>
    </row>
    <row r="2875" spans="15:15">
      <c r="O2875" s="38"/>
    </row>
    <row r="2876" spans="15:15">
      <c r="O2876" s="38"/>
    </row>
    <row r="2877" spans="15:15">
      <c r="O2877" s="38"/>
    </row>
    <row r="2878" spans="15:15">
      <c r="O2878" s="38"/>
    </row>
    <row r="2879" spans="15:15">
      <c r="O2879" s="38"/>
    </row>
    <row r="2880" spans="15:15">
      <c r="O2880" s="38"/>
    </row>
    <row r="2881" spans="15:15">
      <c r="O2881" s="38"/>
    </row>
    <row r="2882" spans="15:15">
      <c r="O2882" s="38"/>
    </row>
    <row r="2883" spans="15:15">
      <c r="O2883" s="38"/>
    </row>
    <row r="2884" spans="15:15">
      <c r="O2884" s="38"/>
    </row>
    <row r="2885" spans="15:15">
      <c r="O2885" s="38"/>
    </row>
    <row r="2886" spans="15:15">
      <c r="O2886" s="38"/>
    </row>
    <row r="2887" spans="15:15">
      <c r="O2887" s="38"/>
    </row>
    <row r="2888" spans="15:15">
      <c r="O2888" s="38"/>
    </row>
    <row r="2889" spans="15:15">
      <c r="O2889" s="38"/>
    </row>
    <row r="2890" spans="15:15">
      <c r="O2890" s="38"/>
    </row>
    <row r="2891" spans="15:15">
      <c r="O2891" s="38"/>
    </row>
    <row r="2892" spans="15:15">
      <c r="O2892" s="38"/>
    </row>
    <row r="2893" spans="15:15">
      <c r="O2893" s="38"/>
    </row>
    <row r="2894" spans="15:15">
      <c r="O2894" s="38"/>
    </row>
    <row r="2895" spans="15:15">
      <c r="O2895" s="38"/>
    </row>
    <row r="2896" spans="15:15">
      <c r="O2896" s="38"/>
    </row>
    <row r="2897" spans="15:15">
      <c r="O2897" s="38"/>
    </row>
    <row r="2898" spans="15:15">
      <c r="O2898" s="38"/>
    </row>
    <row r="2899" spans="15:15">
      <c r="O2899" s="38"/>
    </row>
    <row r="2900" spans="15:15">
      <c r="O2900" s="38"/>
    </row>
    <row r="2901" spans="15:15">
      <c r="O2901" s="38"/>
    </row>
    <row r="2902" spans="15:15">
      <c r="O2902" s="38"/>
    </row>
    <row r="2903" spans="15:15">
      <c r="O2903" s="38"/>
    </row>
    <row r="2904" spans="15:15">
      <c r="O2904" s="38"/>
    </row>
    <row r="2905" spans="15:15">
      <c r="O2905" s="38"/>
    </row>
    <row r="2906" spans="15:15">
      <c r="O2906" s="38"/>
    </row>
    <row r="2907" spans="15:15">
      <c r="O2907" s="38"/>
    </row>
    <row r="2908" spans="15:15">
      <c r="O2908" s="38"/>
    </row>
    <row r="2909" spans="15:15">
      <c r="O2909" s="38"/>
    </row>
    <row r="2910" spans="15:15">
      <c r="O2910" s="38"/>
    </row>
    <row r="2911" spans="15:15">
      <c r="O2911" s="38"/>
    </row>
    <row r="2912" spans="15:15">
      <c r="O2912" s="38"/>
    </row>
    <row r="2913" spans="15:15">
      <c r="O2913" s="38"/>
    </row>
    <row r="2914" spans="15:15">
      <c r="O2914" s="38"/>
    </row>
    <row r="2915" spans="15:15">
      <c r="O2915" s="38"/>
    </row>
    <row r="2916" spans="15:15">
      <c r="O2916" s="38"/>
    </row>
    <row r="2917" spans="15:15">
      <c r="O2917" s="38"/>
    </row>
    <row r="2918" spans="15:15">
      <c r="O2918" s="38"/>
    </row>
    <row r="2919" spans="15:15">
      <c r="O2919" s="38"/>
    </row>
    <row r="2920" spans="15:15">
      <c r="O2920" s="38"/>
    </row>
    <row r="2921" spans="15:15">
      <c r="O2921" s="38"/>
    </row>
    <row r="2922" spans="15:15">
      <c r="O2922" s="38"/>
    </row>
    <row r="2923" spans="15:15">
      <c r="O2923" s="38"/>
    </row>
    <row r="2924" spans="15:15">
      <c r="O2924" s="38"/>
    </row>
    <row r="2925" spans="15:15">
      <c r="O2925" s="38"/>
    </row>
    <row r="2926" spans="15:15">
      <c r="O2926" s="38"/>
    </row>
    <row r="2927" spans="15:15">
      <c r="O2927" s="38"/>
    </row>
    <row r="2928" spans="15:15">
      <c r="O2928" s="38"/>
    </row>
    <row r="2929" spans="15:15">
      <c r="O2929" s="38"/>
    </row>
    <row r="2930" spans="15:15">
      <c r="O2930" s="38"/>
    </row>
    <row r="2931" spans="15:15">
      <c r="O2931" s="38"/>
    </row>
    <row r="2932" spans="15:15">
      <c r="O2932" s="38"/>
    </row>
    <row r="2933" spans="15:15">
      <c r="O2933" s="38"/>
    </row>
    <row r="2934" spans="15:15">
      <c r="O2934" s="38"/>
    </row>
    <row r="2935" spans="15:15">
      <c r="O2935" s="38"/>
    </row>
    <row r="2936" spans="15:15">
      <c r="O2936" s="38"/>
    </row>
    <row r="2937" spans="15:15">
      <c r="O2937" s="38"/>
    </row>
    <row r="2938" spans="15:15">
      <c r="O2938" s="38"/>
    </row>
    <row r="2939" spans="15:15">
      <c r="O2939" s="38"/>
    </row>
    <row r="2940" spans="15:15">
      <c r="O2940" s="38"/>
    </row>
    <row r="2941" spans="15:15">
      <c r="O2941" s="38"/>
    </row>
    <row r="2942" spans="15:15">
      <c r="O2942" s="38"/>
    </row>
    <row r="2943" spans="15:15">
      <c r="O2943" s="38"/>
    </row>
    <row r="2944" spans="15:15">
      <c r="O2944" s="38"/>
    </row>
    <row r="2945" spans="15:15">
      <c r="O2945" s="38"/>
    </row>
    <row r="2946" spans="15:15">
      <c r="O2946" s="38"/>
    </row>
    <row r="2947" spans="15:15">
      <c r="O2947" s="38"/>
    </row>
    <row r="2948" spans="15:15">
      <c r="O2948" s="38"/>
    </row>
    <row r="2949" spans="15:15">
      <c r="O2949" s="38"/>
    </row>
    <row r="2950" spans="15:15">
      <c r="O2950" s="38"/>
    </row>
    <row r="2951" spans="15:15">
      <c r="O2951" s="38"/>
    </row>
    <row r="2952" spans="15:15">
      <c r="O2952" s="38"/>
    </row>
    <row r="2953" spans="15:15">
      <c r="O2953" s="38"/>
    </row>
    <row r="2954" spans="15:15">
      <c r="O2954" s="38"/>
    </row>
    <row r="2955" spans="15:15">
      <c r="O2955" s="38"/>
    </row>
    <row r="2956" spans="15:15">
      <c r="O2956" s="38"/>
    </row>
    <row r="2957" spans="15:15">
      <c r="O2957" s="38"/>
    </row>
    <row r="2958" spans="15:15">
      <c r="O2958" s="38"/>
    </row>
    <row r="2959" spans="15:15">
      <c r="O2959" s="38"/>
    </row>
    <row r="2960" spans="15:15">
      <c r="O2960" s="38"/>
    </row>
    <row r="2961" spans="15:15">
      <c r="O2961" s="38"/>
    </row>
    <row r="2962" spans="15:15">
      <c r="O2962" s="38"/>
    </row>
    <row r="2963" spans="15:15">
      <c r="O2963" s="38"/>
    </row>
    <row r="2964" spans="15:15">
      <c r="O2964" s="38"/>
    </row>
    <row r="2965" spans="15:15">
      <c r="O2965" s="38"/>
    </row>
    <row r="2966" spans="15:15">
      <c r="O2966" s="38"/>
    </row>
    <row r="2967" spans="15:15">
      <c r="O2967" s="38"/>
    </row>
    <row r="2968" spans="15:15">
      <c r="O2968" s="38"/>
    </row>
    <row r="2969" spans="15:15">
      <c r="O2969" s="38"/>
    </row>
    <row r="2970" spans="15:15">
      <c r="O2970" s="38"/>
    </row>
    <row r="2971" spans="15:15">
      <c r="O2971" s="38"/>
    </row>
    <row r="2972" spans="15:15">
      <c r="O2972" s="38"/>
    </row>
    <row r="2973" spans="15:15">
      <c r="O2973" s="38"/>
    </row>
    <row r="2974" spans="15:15">
      <c r="O2974" s="38"/>
    </row>
    <row r="2975" spans="15:15">
      <c r="O2975" s="38"/>
    </row>
    <row r="2976" spans="15:15">
      <c r="O2976" s="38"/>
    </row>
    <row r="2977" spans="15:15">
      <c r="O2977" s="38"/>
    </row>
    <row r="2978" spans="15:15">
      <c r="O2978" s="38"/>
    </row>
    <row r="2979" spans="15:15">
      <c r="O2979" s="38"/>
    </row>
    <row r="2980" spans="15:15">
      <c r="O2980" s="38"/>
    </row>
    <row r="2981" spans="15:15">
      <c r="O2981" s="38"/>
    </row>
    <row r="2982" spans="15:15">
      <c r="O2982" s="38"/>
    </row>
    <row r="2983" spans="15:15">
      <c r="O2983" s="38"/>
    </row>
    <row r="2984" spans="15:15">
      <c r="O2984" s="38"/>
    </row>
    <row r="2985" spans="15:15">
      <c r="O2985" s="38"/>
    </row>
    <row r="2986" spans="15:15">
      <c r="O2986" s="38"/>
    </row>
    <row r="2987" spans="15:15">
      <c r="O2987" s="38"/>
    </row>
    <row r="2988" spans="15:15">
      <c r="O2988" s="38"/>
    </row>
    <row r="2989" spans="15:15">
      <c r="O2989" s="38"/>
    </row>
    <row r="2990" spans="15:15">
      <c r="O2990" s="38"/>
    </row>
    <row r="2991" spans="15:15">
      <c r="O2991" s="38"/>
    </row>
    <row r="2992" spans="15:15">
      <c r="O2992" s="38"/>
    </row>
    <row r="2993" spans="15:15">
      <c r="O2993" s="38"/>
    </row>
    <row r="2994" spans="15:15">
      <c r="O2994" s="38"/>
    </row>
    <row r="2995" spans="15:15">
      <c r="O2995" s="38"/>
    </row>
    <row r="2996" spans="15:15">
      <c r="O2996" s="38"/>
    </row>
    <row r="2997" spans="15:15">
      <c r="O2997" s="38"/>
    </row>
    <row r="2998" spans="15:15">
      <c r="O2998" s="38"/>
    </row>
    <row r="2999" spans="15:15">
      <c r="O2999" s="38"/>
    </row>
    <row r="3000" spans="15:15">
      <c r="O3000" s="38"/>
    </row>
    <row r="3001" spans="15:15">
      <c r="O3001" s="38"/>
    </row>
    <row r="3002" spans="15:15">
      <c r="O3002" s="38"/>
    </row>
    <row r="3003" spans="15:15">
      <c r="O3003" s="38"/>
    </row>
    <row r="3004" spans="15:15">
      <c r="O3004" s="38"/>
    </row>
    <row r="3005" spans="15:15">
      <c r="O3005" s="38"/>
    </row>
    <row r="3006" spans="15:15">
      <c r="O3006" s="38"/>
    </row>
    <row r="3007" spans="15:15">
      <c r="O3007" s="38"/>
    </row>
    <row r="3008" spans="15:15">
      <c r="O3008" s="38"/>
    </row>
    <row r="3009" spans="15:15">
      <c r="O3009" s="38"/>
    </row>
    <row r="3010" spans="15:15">
      <c r="O3010" s="38"/>
    </row>
    <row r="3011" spans="15:15">
      <c r="O3011" s="38"/>
    </row>
    <row r="3012" spans="15:15">
      <c r="O3012" s="38"/>
    </row>
    <row r="3013" spans="15:15">
      <c r="O3013" s="38"/>
    </row>
    <row r="3014" spans="15:15">
      <c r="O3014" s="38"/>
    </row>
    <row r="3015" spans="15:15">
      <c r="O3015" s="38"/>
    </row>
    <row r="3016" spans="15:15">
      <c r="O3016" s="38"/>
    </row>
    <row r="3017" spans="15:15">
      <c r="O3017" s="38"/>
    </row>
    <row r="3018" spans="15:15">
      <c r="O3018" s="38"/>
    </row>
    <row r="3019" spans="15:15">
      <c r="O3019" s="38"/>
    </row>
    <row r="3020" spans="15:15">
      <c r="O3020" s="38"/>
    </row>
    <row r="3021" spans="15:15">
      <c r="O3021" s="38"/>
    </row>
    <row r="3022" spans="15:15">
      <c r="O3022" s="38"/>
    </row>
    <row r="3023" spans="15:15">
      <c r="O3023" s="38"/>
    </row>
    <row r="3024" spans="15:15">
      <c r="O3024" s="38"/>
    </row>
    <row r="3025" spans="15:15">
      <c r="O3025" s="38"/>
    </row>
    <row r="3026" spans="15:15">
      <c r="O3026" s="38"/>
    </row>
    <row r="3027" spans="15:15">
      <c r="O3027" s="38"/>
    </row>
    <row r="3028" spans="15:15">
      <c r="O3028" s="38"/>
    </row>
    <row r="3029" spans="15:15">
      <c r="O3029" s="38"/>
    </row>
    <row r="3030" spans="15:15">
      <c r="O3030" s="38"/>
    </row>
    <row r="3031" spans="15:15">
      <c r="O3031" s="38"/>
    </row>
    <row r="3032" spans="15:15">
      <c r="O3032" s="38"/>
    </row>
    <row r="3033" spans="15:15">
      <c r="O3033" s="38"/>
    </row>
    <row r="3034" spans="15:15">
      <c r="O3034" s="38"/>
    </row>
    <row r="3035" spans="15:15">
      <c r="O3035" s="38"/>
    </row>
    <row r="3036" spans="15:15">
      <c r="O3036" s="38"/>
    </row>
    <row r="3037" spans="15:15">
      <c r="O3037" s="38"/>
    </row>
    <row r="3038" spans="15:15">
      <c r="O3038" s="38"/>
    </row>
    <row r="3039" spans="15:15">
      <c r="O3039" s="38"/>
    </row>
    <row r="3040" spans="15:15">
      <c r="O3040" s="38"/>
    </row>
    <row r="3041" spans="15:15">
      <c r="O3041" s="38"/>
    </row>
    <row r="3042" spans="15:15">
      <c r="O3042" s="38"/>
    </row>
    <row r="3043" spans="15:15">
      <c r="O3043" s="38"/>
    </row>
    <row r="3044" spans="15:15">
      <c r="O3044" s="38"/>
    </row>
    <row r="3045" spans="15:15">
      <c r="O3045" s="38"/>
    </row>
    <row r="3046" spans="15:15">
      <c r="O3046" s="38"/>
    </row>
    <row r="3047" spans="15:15">
      <c r="O3047" s="38"/>
    </row>
    <row r="3048" spans="15:15">
      <c r="O3048" s="38"/>
    </row>
    <row r="3049" spans="15:15">
      <c r="O3049" s="38"/>
    </row>
    <row r="3050" spans="15:15">
      <c r="O3050" s="38"/>
    </row>
    <row r="3051" spans="15:15">
      <c r="O3051" s="38"/>
    </row>
    <row r="3052" spans="15:15">
      <c r="O3052" s="38"/>
    </row>
    <row r="3053" spans="15:15">
      <c r="O3053" s="38"/>
    </row>
    <row r="3054" spans="15:15">
      <c r="O3054" s="38"/>
    </row>
    <row r="3055" spans="15:15">
      <c r="O3055" s="38"/>
    </row>
    <row r="3056" spans="15:15">
      <c r="O3056" s="38"/>
    </row>
    <row r="3057" spans="15:15">
      <c r="O3057" s="38"/>
    </row>
    <row r="3058" spans="15:15">
      <c r="O3058" s="38"/>
    </row>
    <row r="3059" spans="15:15">
      <c r="O3059" s="38"/>
    </row>
    <row r="3060" spans="15:15">
      <c r="O3060" s="38"/>
    </row>
    <row r="3061" spans="15:15">
      <c r="O3061" s="38"/>
    </row>
    <row r="3062" spans="15:15">
      <c r="O3062" s="38"/>
    </row>
    <row r="3063" spans="15:15">
      <c r="O3063" s="38"/>
    </row>
    <row r="3064" spans="15:15">
      <c r="O3064" s="38"/>
    </row>
    <row r="3065" spans="15:15">
      <c r="O3065" s="38"/>
    </row>
    <row r="3066" spans="15:15">
      <c r="O3066" s="38"/>
    </row>
    <row r="3067" spans="15:15">
      <c r="O3067" s="38"/>
    </row>
    <row r="3068" spans="15:15">
      <c r="O3068" s="38"/>
    </row>
    <row r="3069" spans="15:15">
      <c r="O3069" s="38"/>
    </row>
    <row r="3070" spans="15:15">
      <c r="O3070" s="38"/>
    </row>
    <row r="3071" spans="15:15">
      <c r="O3071" s="38"/>
    </row>
    <row r="3072" spans="15:15">
      <c r="O3072" s="38"/>
    </row>
    <row r="3073" spans="15:15">
      <c r="O3073" s="38"/>
    </row>
    <row r="3074" spans="15:15">
      <c r="O3074" s="38"/>
    </row>
    <row r="3075" spans="15:15">
      <c r="O3075" s="38"/>
    </row>
    <row r="3076" spans="15:15">
      <c r="O3076" s="38"/>
    </row>
    <row r="3077" spans="15:15">
      <c r="O3077" s="38"/>
    </row>
    <row r="3078" spans="15:15">
      <c r="O3078" s="38"/>
    </row>
    <row r="3079" spans="15:15">
      <c r="O3079" s="38"/>
    </row>
    <row r="3080" spans="15:15">
      <c r="O3080" s="38"/>
    </row>
    <row r="3081" spans="15:15">
      <c r="O3081" s="38"/>
    </row>
    <row r="3082" spans="15:15">
      <c r="O3082" s="38"/>
    </row>
    <row r="3083" spans="15:15">
      <c r="O3083" s="38"/>
    </row>
    <row r="3084" spans="15:15">
      <c r="O3084" s="38"/>
    </row>
    <row r="3085" spans="15:15">
      <c r="O3085" s="38"/>
    </row>
    <row r="3086" spans="15:15">
      <c r="O3086" s="38"/>
    </row>
    <row r="3087" spans="15:15">
      <c r="O3087" s="38"/>
    </row>
    <row r="3088" spans="15:15">
      <c r="O3088" s="38"/>
    </row>
    <row r="3089" spans="15:15">
      <c r="O3089" s="38"/>
    </row>
    <row r="3090" spans="15:15">
      <c r="O3090" s="38"/>
    </row>
    <row r="3091" spans="15:15">
      <c r="O3091" s="38"/>
    </row>
    <row r="3092" spans="15:15">
      <c r="O3092" s="38"/>
    </row>
    <row r="3093" spans="15:15">
      <c r="O3093" s="38"/>
    </row>
    <row r="3094" spans="15:15">
      <c r="O3094" s="38"/>
    </row>
    <row r="3095" spans="15:15">
      <c r="O3095" s="38"/>
    </row>
    <row r="3096" spans="15:15">
      <c r="O3096" s="38"/>
    </row>
    <row r="3097" spans="15:15">
      <c r="O3097" s="38"/>
    </row>
    <row r="3098" spans="15:15">
      <c r="O3098" s="38"/>
    </row>
    <row r="3099" spans="15:15">
      <c r="O3099" s="38"/>
    </row>
    <row r="3100" spans="15:15">
      <c r="O3100" s="38"/>
    </row>
    <row r="3101" spans="15:15">
      <c r="O3101" s="38"/>
    </row>
    <row r="3102" spans="15:15">
      <c r="O3102" s="38"/>
    </row>
    <row r="3103" spans="15:15">
      <c r="O3103" s="38"/>
    </row>
    <row r="3104" spans="15:15">
      <c r="O3104" s="38"/>
    </row>
    <row r="3105" spans="15:15">
      <c r="O3105" s="38"/>
    </row>
    <row r="3106" spans="15:15">
      <c r="O3106" s="38"/>
    </row>
    <row r="3107" spans="15:15">
      <c r="O3107" s="38"/>
    </row>
    <row r="3108" spans="15:15">
      <c r="O3108" s="38"/>
    </row>
    <row r="3109" spans="15:15">
      <c r="O3109" s="38"/>
    </row>
    <row r="3110" spans="15:15">
      <c r="O3110" s="38"/>
    </row>
    <row r="3111" spans="15:15">
      <c r="O3111" s="38"/>
    </row>
    <row r="3112" spans="15:15">
      <c r="O3112" s="38"/>
    </row>
    <row r="3113" spans="15:15">
      <c r="O3113" s="38"/>
    </row>
    <row r="3114" spans="15:15">
      <c r="O3114" s="38"/>
    </row>
    <row r="3115" spans="15:15">
      <c r="O3115" s="38"/>
    </row>
    <row r="3116" spans="15:15">
      <c r="O3116" s="38"/>
    </row>
    <row r="3117" spans="15:15">
      <c r="O3117" s="38"/>
    </row>
    <row r="3118" spans="15:15">
      <c r="O3118" s="38"/>
    </row>
    <row r="3119" spans="15:15">
      <c r="O3119" s="38"/>
    </row>
    <row r="3120" spans="15:15">
      <c r="O3120" s="38"/>
    </row>
    <row r="3121" spans="15:15">
      <c r="O3121" s="38"/>
    </row>
    <row r="3122" spans="15:15">
      <c r="O3122" s="38"/>
    </row>
    <row r="3123" spans="15:15">
      <c r="O3123" s="38"/>
    </row>
    <row r="3124" spans="15:15">
      <c r="O3124" s="38"/>
    </row>
    <row r="3125" spans="15:15">
      <c r="O3125" s="38"/>
    </row>
    <row r="3126" spans="15:15">
      <c r="O3126" s="38"/>
    </row>
    <row r="3127" spans="15:15">
      <c r="O3127" s="38"/>
    </row>
    <row r="3128" spans="15:15">
      <c r="O3128" s="38"/>
    </row>
    <row r="3129" spans="15:15">
      <c r="O3129" s="38"/>
    </row>
    <row r="3130" spans="15:15">
      <c r="O3130" s="38"/>
    </row>
    <row r="3131" spans="15:15">
      <c r="O3131" s="38"/>
    </row>
    <row r="3132" spans="15:15">
      <c r="O3132" s="38"/>
    </row>
    <row r="3133" spans="15:15">
      <c r="O3133" s="38"/>
    </row>
    <row r="3134" spans="15:15">
      <c r="O3134" s="38"/>
    </row>
    <row r="3135" spans="15:15">
      <c r="O3135" s="38"/>
    </row>
    <row r="3136" spans="15:15">
      <c r="O3136" s="38"/>
    </row>
    <row r="3137" spans="15:15">
      <c r="O3137" s="38"/>
    </row>
    <row r="3138" spans="15:15">
      <c r="O3138" s="38"/>
    </row>
    <row r="3139" spans="15:15">
      <c r="O3139" s="38"/>
    </row>
    <row r="3140" spans="15:15">
      <c r="O3140" s="38"/>
    </row>
    <row r="3141" spans="15:15">
      <c r="O3141" s="38"/>
    </row>
    <row r="3142" spans="15:15">
      <c r="O3142" s="38"/>
    </row>
    <row r="3143" spans="15:15">
      <c r="O3143" s="38"/>
    </row>
    <row r="3144" spans="15:15">
      <c r="O3144" s="38"/>
    </row>
    <row r="3145" spans="15:15">
      <c r="O3145" s="38"/>
    </row>
    <row r="3146" spans="15:15">
      <c r="O3146" s="38"/>
    </row>
    <row r="3147" spans="15:15">
      <c r="O3147" s="38"/>
    </row>
    <row r="3148" spans="15:15">
      <c r="O3148" s="38"/>
    </row>
    <row r="3149" spans="15:15">
      <c r="O3149" s="38"/>
    </row>
    <row r="3150" spans="15:15">
      <c r="O3150" s="38"/>
    </row>
    <row r="3151" spans="15:15">
      <c r="O3151" s="38"/>
    </row>
    <row r="3152" spans="15:15">
      <c r="O3152" s="38"/>
    </row>
    <row r="3153" spans="15:15">
      <c r="O3153" s="38"/>
    </row>
    <row r="3154" spans="15:15">
      <c r="O3154" s="38"/>
    </row>
    <row r="3155" spans="15:15">
      <c r="O3155" s="38"/>
    </row>
    <row r="3156" spans="15:15">
      <c r="O3156" s="38"/>
    </row>
    <row r="3157" spans="15:15">
      <c r="O3157" s="38"/>
    </row>
    <row r="3158" spans="15:15">
      <c r="O3158" s="38"/>
    </row>
    <row r="3159" spans="15:15">
      <c r="O3159" s="38"/>
    </row>
    <row r="3160" spans="15:15">
      <c r="O3160" s="38"/>
    </row>
    <row r="3161" spans="15:15">
      <c r="O3161" s="38"/>
    </row>
    <row r="3162" spans="15:15">
      <c r="O3162" s="38"/>
    </row>
    <row r="3163" spans="15:15">
      <c r="O3163" s="38"/>
    </row>
    <row r="3164" spans="15:15">
      <c r="O3164" s="38"/>
    </row>
    <row r="3165" spans="15:15">
      <c r="O3165" s="38"/>
    </row>
    <row r="3166" spans="15:15">
      <c r="O3166" s="38"/>
    </row>
    <row r="3167" spans="15:15">
      <c r="O3167" s="38"/>
    </row>
    <row r="3168" spans="15:15">
      <c r="O3168" s="38"/>
    </row>
    <row r="3169" spans="15:15">
      <c r="O3169" s="38"/>
    </row>
    <row r="3170" spans="15:15">
      <c r="O3170" s="38"/>
    </row>
    <row r="3171" spans="15:15">
      <c r="O3171" s="38"/>
    </row>
    <row r="3172" spans="15:15">
      <c r="O3172" s="38"/>
    </row>
    <row r="3173" spans="15:15">
      <c r="O3173" s="38"/>
    </row>
    <row r="3174" spans="15:15">
      <c r="O3174" s="38"/>
    </row>
    <row r="3175" spans="15:15">
      <c r="O3175" s="38"/>
    </row>
    <row r="3176" spans="15:15">
      <c r="O3176" s="38"/>
    </row>
    <row r="3177" spans="15:15">
      <c r="O3177" s="38"/>
    </row>
    <row r="3178" spans="15:15">
      <c r="O3178" s="38"/>
    </row>
    <row r="3179" spans="15:15">
      <c r="O3179" s="38"/>
    </row>
    <row r="3180" spans="15:15">
      <c r="O3180" s="38"/>
    </row>
    <row r="3181" spans="15:15">
      <c r="O3181" s="38"/>
    </row>
    <row r="3182" spans="15:15">
      <c r="O3182" s="38"/>
    </row>
    <row r="3183" spans="15:15">
      <c r="O3183" s="38"/>
    </row>
    <row r="3184" spans="15:15">
      <c r="O3184" s="38"/>
    </row>
    <row r="3185" spans="15:15">
      <c r="O3185" s="38"/>
    </row>
    <row r="3186" spans="15:15">
      <c r="O3186" s="38"/>
    </row>
    <row r="3187" spans="15:15">
      <c r="O3187" s="38"/>
    </row>
    <row r="3188" spans="15:15">
      <c r="O3188" s="38"/>
    </row>
    <row r="3189" spans="15:15">
      <c r="O3189" s="38"/>
    </row>
    <row r="3190" spans="15:15">
      <c r="O3190" s="38"/>
    </row>
    <row r="3191" spans="15:15">
      <c r="O3191" s="38"/>
    </row>
    <row r="3192" spans="15:15">
      <c r="O3192" s="38"/>
    </row>
    <row r="3193" spans="15:15">
      <c r="O3193" s="38"/>
    </row>
    <row r="3194" spans="15:15">
      <c r="O3194" s="38"/>
    </row>
    <row r="3195" spans="15:15">
      <c r="O3195" s="38"/>
    </row>
    <row r="3196" spans="15:15">
      <c r="O3196" s="38"/>
    </row>
    <row r="3197" spans="15:15">
      <c r="O3197" s="38"/>
    </row>
    <row r="3198" spans="15:15">
      <c r="O3198" s="38"/>
    </row>
    <row r="3199" spans="15:15">
      <c r="O3199" s="38"/>
    </row>
    <row r="3200" spans="15:15">
      <c r="O3200" s="38"/>
    </row>
    <row r="3201" spans="15:15">
      <c r="O3201" s="38"/>
    </row>
    <row r="3202" spans="15:15">
      <c r="O3202" s="38"/>
    </row>
    <row r="3203" spans="15:15">
      <c r="O3203" s="38"/>
    </row>
    <row r="3204" spans="15:15">
      <c r="O3204" s="38"/>
    </row>
    <row r="3205" spans="15:15">
      <c r="O3205" s="38"/>
    </row>
    <row r="3206" spans="15:15">
      <c r="O3206" s="38"/>
    </row>
    <row r="3207" spans="15:15">
      <c r="O3207" s="38"/>
    </row>
    <row r="3208" spans="15:15">
      <c r="O3208" s="38"/>
    </row>
    <row r="3209" spans="15:15">
      <c r="O3209" s="38"/>
    </row>
    <row r="3210" spans="15:15">
      <c r="O3210" s="38"/>
    </row>
    <row r="3211" spans="15:15">
      <c r="O3211" s="38"/>
    </row>
    <row r="3212" spans="15:15">
      <c r="O3212" s="38"/>
    </row>
    <row r="3213" spans="15:15">
      <c r="O3213" s="38"/>
    </row>
    <row r="3214" spans="15:15">
      <c r="O3214" s="38"/>
    </row>
    <row r="3215" spans="15:15">
      <c r="O3215" s="38"/>
    </row>
    <row r="3216" spans="15:15">
      <c r="O3216" s="38"/>
    </row>
    <row r="3217" spans="15:15">
      <c r="O3217" s="38"/>
    </row>
    <row r="3218" spans="15:15">
      <c r="O3218" s="38"/>
    </row>
    <row r="3219" spans="15:15">
      <c r="O3219" s="38"/>
    </row>
    <row r="3220" spans="15:15">
      <c r="O3220" s="38"/>
    </row>
    <row r="3221" spans="15:15">
      <c r="O3221" s="38"/>
    </row>
    <row r="3222" spans="15:15">
      <c r="O3222" s="38"/>
    </row>
    <row r="3223" spans="15:15">
      <c r="O3223" s="38"/>
    </row>
    <row r="3224" spans="15:15">
      <c r="O3224" s="38"/>
    </row>
    <row r="3225" spans="15:15">
      <c r="O3225" s="38"/>
    </row>
    <row r="3226" spans="15:15">
      <c r="O3226" s="38"/>
    </row>
    <row r="3227" spans="15:15">
      <c r="O3227" s="38"/>
    </row>
    <row r="3228" spans="15:15">
      <c r="O3228" s="38"/>
    </row>
    <row r="3229" spans="15:15">
      <c r="O3229" s="38"/>
    </row>
    <row r="3230" spans="15:15">
      <c r="O3230" s="38"/>
    </row>
    <row r="3231" spans="15:15">
      <c r="O3231" s="38"/>
    </row>
    <row r="3232" spans="15:15">
      <c r="O3232" s="38"/>
    </row>
    <row r="3233" spans="15:15">
      <c r="O3233" s="38"/>
    </row>
    <row r="3234" spans="15:15">
      <c r="O3234" s="38"/>
    </row>
    <row r="3235" spans="15:15">
      <c r="O3235" s="38"/>
    </row>
    <row r="3236" spans="15:15">
      <c r="O3236" s="38"/>
    </row>
    <row r="3237" spans="15:15">
      <c r="O3237" s="38"/>
    </row>
    <row r="3238" spans="15:15">
      <c r="O3238" s="38"/>
    </row>
    <row r="3239" spans="15:15">
      <c r="O3239" s="38"/>
    </row>
    <row r="3240" spans="15:15">
      <c r="O3240" s="38"/>
    </row>
    <row r="3241" spans="15:15">
      <c r="O3241" s="38"/>
    </row>
    <row r="3242" spans="15:15">
      <c r="O3242" s="38"/>
    </row>
    <row r="3243" spans="15:15">
      <c r="O3243" s="38"/>
    </row>
    <row r="3244" spans="15:15">
      <c r="O3244" s="38"/>
    </row>
    <row r="3245" spans="15:15">
      <c r="O3245" s="38"/>
    </row>
    <row r="3246" spans="15:15">
      <c r="O3246" s="38"/>
    </row>
    <row r="3247" spans="15:15">
      <c r="O3247" s="38"/>
    </row>
    <row r="3248" spans="15:15">
      <c r="O3248" s="38"/>
    </row>
    <row r="3249" spans="15:15">
      <c r="O3249" s="38"/>
    </row>
    <row r="3250" spans="15:15">
      <c r="O3250" s="38"/>
    </row>
    <row r="3251" spans="15:15">
      <c r="O3251" s="38"/>
    </row>
    <row r="3252" spans="15:15">
      <c r="O3252" s="38"/>
    </row>
    <row r="3253" spans="15:15">
      <c r="O3253" s="38"/>
    </row>
    <row r="3254" spans="15:15">
      <c r="O3254" s="38"/>
    </row>
    <row r="3255" spans="15:15">
      <c r="O3255" s="38"/>
    </row>
    <row r="3256" spans="15:15">
      <c r="O3256" s="38"/>
    </row>
    <row r="3257" spans="15:15">
      <c r="O3257" s="38"/>
    </row>
    <row r="3258" spans="15:15">
      <c r="O3258" s="38"/>
    </row>
    <row r="3259" spans="15:15">
      <c r="O3259" s="38"/>
    </row>
    <row r="3260" spans="15:15">
      <c r="O3260" s="38"/>
    </row>
    <row r="3261" spans="15:15">
      <c r="O3261" s="38"/>
    </row>
    <row r="3262" spans="15:15">
      <c r="O3262" s="38"/>
    </row>
    <row r="3263" spans="15:15">
      <c r="O3263" s="38"/>
    </row>
    <row r="3264" spans="15:15">
      <c r="O3264" s="38"/>
    </row>
    <row r="3265" spans="15:15">
      <c r="O3265" s="38"/>
    </row>
    <row r="3266" spans="15:15">
      <c r="O3266" s="38"/>
    </row>
    <row r="3267" spans="15:15">
      <c r="O3267" s="38"/>
    </row>
    <row r="3268" spans="15:15">
      <c r="O3268" s="38"/>
    </row>
    <row r="3269" spans="15:15">
      <c r="O3269" s="38"/>
    </row>
    <row r="3270" spans="15:15">
      <c r="O3270" s="38"/>
    </row>
    <row r="3271" spans="15:15">
      <c r="O3271" s="38"/>
    </row>
    <row r="3272" spans="15:15">
      <c r="O3272" s="38"/>
    </row>
    <row r="3273" spans="15:15">
      <c r="O3273" s="38"/>
    </row>
    <row r="3274" spans="15:15">
      <c r="O3274" s="38"/>
    </row>
    <row r="3275" spans="15:15">
      <c r="O3275" s="38"/>
    </row>
    <row r="3276" spans="15:15">
      <c r="O3276" s="38"/>
    </row>
    <row r="3277" spans="15:15">
      <c r="O3277" s="38"/>
    </row>
    <row r="3278" spans="15:15">
      <c r="O3278" s="38"/>
    </row>
    <row r="3279" spans="15:15">
      <c r="O3279" s="38"/>
    </row>
    <row r="3280" spans="15:15">
      <c r="O3280" s="38"/>
    </row>
    <row r="3281" spans="15:15">
      <c r="O3281" s="38"/>
    </row>
    <row r="3282" spans="15:15">
      <c r="O3282" s="38"/>
    </row>
    <row r="3283" spans="15:15">
      <c r="O3283" s="38"/>
    </row>
    <row r="3284" spans="15:15">
      <c r="O3284" s="38"/>
    </row>
    <row r="3285" spans="15:15">
      <c r="O3285" s="38"/>
    </row>
    <row r="3286" spans="15:15">
      <c r="O3286" s="38"/>
    </row>
    <row r="3287" spans="15:15">
      <c r="O3287" s="38"/>
    </row>
    <row r="3288" spans="15:15">
      <c r="O3288" s="38"/>
    </row>
    <row r="3289" spans="15:15">
      <c r="O3289" s="38"/>
    </row>
    <row r="3290" spans="15:15">
      <c r="O3290" s="38"/>
    </row>
    <row r="3291" spans="15:15">
      <c r="O3291" s="38"/>
    </row>
    <row r="3292" spans="15:15">
      <c r="O3292" s="38"/>
    </row>
    <row r="3293" spans="15:15">
      <c r="O3293" s="38"/>
    </row>
    <row r="3294" spans="15:15">
      <c r="O3294" s="38"/>
    </row>
    <row r="3295" spans="15:15">
      <c r="O3295" s="38"/>
    </row>
    <row r="3296" spans="15:15">
      <c r="O3296" s="38"/>
    </row>
    <row r="3297" spans="15:15">
      <c r="O3297" s="38"/>
    </row>
    <row r="3298" spans="15:15">
      <c r="O3298" s="38"/>
    </row>
    <row r="3299" spans="15:15">
      <c r="O3299" s="38"/>
    </row>
    <row r="3300" spans="15:15">
      <c r="O3300" s="38"/>
    </row>
    <row r="3301" spans="15:15">
      <c r="O3301" s="38"/>
    </row>
    <row r="3302" spans="15:15">
      <c r="O3302" s="38"/>
    </row>
    <row r="3303" spans="15:15">
      <c r="O3303" s="38"/>
    </row>
    <row r="3304" spans="15:15">
      <c r="O3304" s="38"/>
    </row>
    <row r="3305" spans="15:15">
      <c r="O3305" s="38"/>
    </row>
    <row r="3306" spans="15:15">
      <c r="O3306" s="38"/>
    </row>
    <row r="3307" spans="15:15">
      <c r="O3307" s="38"/>
    </row>
    <row r="3308" spans="15:15">
      <c r="O3308" s="38"/>
    </row>
    <row r="3309" spans="15:15">
      <c r="O3309" s="38"/>
    </row>
    <row r="3310" spans="15:15">
      <c r="O3310" s="38"/>
    </row>
    <row r="3311" spans="15:15">
      <c r="O3311" s="38"/>
    </row>
    <row r="3312" spans="15:15">
      <c r="O3312" s="38"/>
    </row>
    <row r="3313" spans="15:15">
      <c r="O3313" s="38"/>
    </row>
    <row r="3314" spans="15:15">
      <c r="O3314" s="38"/>
    </row>
    <row r="3315" spans="15:15">
      <c r="O3315" s="38"/>
    </row>
    <row r="3316" spans="15:15">
      <c r="O3316" s="38"/>
    </row>
    <row r="3317" spans="15:15">
      <c r="O3317" s="38"/>
    </row>
    <row r="3318" spans="15:15">
      <c r="O3318" s="38"/>
    </row>
    <row r="3319" spans="15:15">
      <c r="O3319" s="38"/>
    </row>
    <row r="3320" spans="15:15">
      <c r="O3320" s="38"/>
    </row>
    <row r="3321" spans="15:15">
      <c r="O3321" s="38"/>
    </row>
    <row r="3322" spans="15:15">
      <c r="O3322" s="38"/>
    </row>
    <row r="3323" spans="15:15">
      <c r="O3323" s="38"/>
    </row>
    <row r="3324" spans="15:15">
      <c r="O3324" s="38"/>
    </row>
    <row r="3325" spans="15:15">
      <c r="O3325" s="38"/>
    </row>
    <row r="3326" spans="15:15">
      <c r="O3326" s="38"/>
    </row>
    <row r="3327" spans="15:15">
      <c r="O3327" s="38"/>
    </row>
    <row r="3328" spans="15:15">
      <c r="O3328" s="38"/>
    </row>
    <row r="3329" spans="15:15">
      <c r="O3329" s="38"/>
    </row>
    <row r="3330" spans="15:15">
      <c r="O3330" s="38"/>
    </row>
    <row r="3331" spans="15:15">
      <c r="O3331" s="38"/>
    </row>
    <row r="3332" spans="15:15">
      <c r="O3332" s="38"/>
    </row>
    <row r="3333" spans="15:15">
      <c r="O3333" s="38"/>
    </row>
    <row r="3334" spans="15:15">
      <c r="O3334" s="38"/>
    </row>
    <row r="3335" spans="15:15">
      <c r="O3335" s="38"/>
    </row>
    <row r="3336" spans="15:15">
      <c r="O3336" s="38"/>
    </row>
    <row r="3337" spans="15:15">
      <c r="O3337" s="38"/>
    </row>
    <row r="3338" spans="15:15">
      <c r="O3338" s="38"/>
    </row>
    <row r="3339" spans="15:15">
      <c r="O3339" s="38"/>
    </row>
    <row r="3340" spans="15:15">
      <c r="O3340" s="38"/>
    </row>
    <row r="3341" spans="15:15">
      <c r="O3341" s="38"/>
    </row>
    <row r="3342" spans="15:15">
      <c r="O3342" s="38"/>
    </row>
    <row r="3343" spans="15:15">
      <c r="O3343" s="38"/>
    </row>
    <row r="3344" spans="15:15">
      <c r="O3344" s="38"/>
    </row>
    <row r="3345" spans="15:15">
      <c r="O3345" s="38"/>
    </row>
    <row r="3346" spans="15:15">
      <c r="O3346" s="38"/>
    </row>
    <row r="3347" spans="15:15">
      <c r="O3347" s="38"/>
    </row>
    <row r="3348" spans="15:15">
      <c r="O3348" s="38"/>
    </row>
    <row r="3349" spans="15:15">
      <c r="O3349" s="38"/>
    </row>
    <row r="3350" spans="15:15">
      <c r="O3350" s="38"/>
    </row>
    <row r="3351" spans="15:15">
      <c r="O3351" s="38"/>
    </row>
    <row r="3352" spans="15:15">
      <c r="O3352" s="38"/>
    </row>
    <row r="3353" spans="15:15">
      <c r="O3353" s="38"/>
    </row>
    <row r="3354" spans="15:15">
      <c r="O3354" s="38"/>
    </row>
    <row r="3355" spans="15:15">
      <c r="O3355" s="38"/>
    </row>
    <row r="3356" spans="15:15">
      <c r="O3356" s="38"/>
    </row>
    <row r="3357" spans="15:15">
      <c r="O3357" s="38"/>
    </row>
    <row r="3358" spans="15:15">
      <c r="O3358" s="38"/>
    </row>
    <row r="3359" spans="15:15">
      <c r="O3359" s="38"/>
    </row>
    <row r="3360" spans="15:15">
      <c r="O3360" s="38"/>
    </row>
    <row r="3361" spans="15:15">
      <c r="O3361" s="38"/>
    </row>
    <row r="3362" spans="15:15">
      <c r="O3362" s="38"/>
    </row>
    <row r="3363" spans="15:15">
      <c r="O3363" s="38"/>
    </row>
    <row r="3364" spans="15:15">
      <c r="O3364" s="38"/>
    </row>
    <row r="3365" spans="15:15">
      <c r="O3365" s="38"/>
    </row>
    <row r="3366" spans="15:15">
      <c r="O3366" s="38"/>
    </row>
    <row r="3367" spans="15:15">
      <c r="O3367" s="38"/>
    </row>
    <row r="3368" spans="15:15">
      <c r="O3368" s="38"/>
    </row>
    <row r="3369" spans="15:15">
      <c r="O3369" s="38"/>
    </row>
    <row r="3370" spans="15:15">
      <c r="O3370" s="38"/>
    </row>
    <row r="3371" spans="15:15">
      <c r="O3371" s="38"/>
    </row>
    <row r="3372" spans="15:15">
      <c r="O3372" s="38"/>
    </row>
    <row r="3373" spans="15:15">
      <c r="O3373" s="38"/>
    </row>
    <row r="3374" spans="15:15">
      <c r="O3374" s="38"/>
    </row>
    <row r="3375" spans="15:15">
      <c r="O3375" s="38"/>
    </row>
    <row r="3376" spans="15:15">
      <c r="O3376" s="38"/>
    </row>
    <row r="3377" spans="15:15">
      <c r="O3377" s="38"/>
    </row>
    <row r="3378" spans="15:15">
      <c r="O3378" s="38"/>
    </row>
    <row r="3379" spans="15:15">
      <c r="O3379" s="38"/>
    </row>
    <row r="3380" spans="15:15">
      <c r="O3380" s="38"/>
    </row>
    <row r="3381" spans="15:15">
      <c r="O3381" s="38"/>
    </row>
    <row r="3382" spans="15:15">
      <c r="O3382" s="38"/>
    </row>
    <row r="3383" spans="15:15">
      <c r="O3383" s="38"/>
    </row>
    <row r="3384" spans="15:15">
      <c r="O3384" s="38"/>
    </row>
    <row r="3385" spans="15:15">
      <c r="O3385" s="38"/>
    </row>
    <row r="3386" spans="15:15">
      <c r="O3386" s="38"/>
    </row>
    <row r="3387" spans="15:15">
      <c r="O3387" s="38"/>
    </row>
    <row r="3388" spans="15:15">
      <c r="O3388" s="38"/>
    </row>
    <row r="3389" spans="15:15">
      <c r="O3389" s="38"/>
    </row>
    <row r="3390" spans="15:15">
      <c r="O3390" s="38"/>
    </row>
    <row r="3391" spans="15:15">
      <c r="O3391" s="38"/>
    </row>
    <row r="3392" spans="15:15">
      <c r="O3392" s="38"/>
    </row>
    <row r="3393" spans="15:15">
      <c r="O3393" s="38"/>
    </row>
    <row r="3394" spans="15:15">
      <c r="O3394" s="38"/>
    </row>
    <row r="3395" spans="15:15">
      <c r="O3395" s="38"/>
    </row>
    <row r="3396" spans="15:15">
      <c r="O3396" s="38"/>
    </row>
    <row r="3397" spans="15:15">
      <c r="O3397" s="38"/>
    </row>
    <row r="3398" spans="15:15">
      <c r="O3398" s="38"/>
    </row>
    <row r="3399" spans="15:15">
      <c r="O3399" s="38"/>
    </row>
    <row r="3400" spans="15:15">
      <c r="O3400" s="38"/>
    </row>
    <row r="3401" spans="15:15">
      <c r="O3401" s="38"/>
    </row>
    <row r="3402" spans="15:15">
      <c r="O3402" s="38"/>
    </row>
    <row r="3403" spans="15:15">
      <c r="O3403" s="38"/>
    </row>
    <row r="3404" spans="15:15">
      <c r="O3404" s="38"/>
    </row>
    <row r="3405" spans="15:15">
      <c r="O3405" s="38"/>
    </row>
    <row r="3406" spans="15:15">
      <c r="O3406" s="38"/>
    </row>
    <row r="3407" spans="15:15">
      <c r="O3407" s="38"/>
    </row>
    <row r="3408" spans="15:15">
      <c r="O3408" s="38"/>
    </row>
    <row r="3409" spans="15:15">
      <c r="O3409" s="38"/>
    </row>
    <row r="3410" spans="15:15">
      <c r="O3410" s="38"/>
    </row>
    <row r="3411" spans="15:15">
      <c r="O3411" s="38"/>
    </row>
    <row r="3412" spans="15:15">
      <c r="O3412" s="38"/>
    </row>
    <row r="3413" spans="15:15">
      <c r="O3413" s="38"/>
    </row>
    <row r="3414" spans="15:15">
      <c r="O3414" s="38"/>
    </row>
    <row r="3415" spans="15:15">
      <c r="O3415" s="38"/>
    </row>
    <row r="3416" spans="15:15">
      <c r="O3416" s="38"/>
    </row>
    <row r="3417" spans="15:15">
      <c r="O3417" s="38"/>
    </row>
    <row r="3418" spans="15:15">
      <c r="O3418" s="38"/>
    </row>
    <row r="3419" spans="15:15">
      <c r="O3419" s="38"/>
    </row>
    <row r="3420" spans="15:15">
      <c r="O3420" s="38"/>
    </row>
    <row r="3421" spans="15:15">
      <c r="O3421" s="38"/>
    </row>
    <row r="3422" spans="15:15">
      <c r="O3422" s="38"/>
    </row>
    <row r="3423" spans="15:15">
      <c r="O3423" s="38"/>
    </row>
    <row r="3424" spans="15:15">
      <c r="O3424" s="38"/>
    </row>
    <row r="3425" spans="15:15">
      <c r="O3425" s="38"/>
    </row>
    <row r="3426" spans="15:15">
      <c r="O3426" s="38"/>
    </row>
    <row r="3427" spans="15:15">
      <c r="O3427" s="38"/>
    </row>
    <row r="3428" spans="15:15">
      <c r="O3428" s="38"/>
    </row>
    <row r="3429" spans="15:15">
      <c r="O3429" s="38"/>
    </row>
    <row r="3430" spans="15:15">
      <c r="O3430" s="38"/>
    </row>
    <row r="3431" spans="15:15">
      <c r="O3431" s="38"/>
    </row>
    <row r="3432" spans="15:15">
      <c r="O3432" s="38"/>
    </row>
    <row r="3433" spans="15:15">
      <c r="O3433" s="38"/>
    </row>
    <row r="3434" spans="15:15">
      <c r="O3434" s="38"/>
    </row>
    <row r="3435" spans="15:15">
      <c r="O3435" s="38"/>
    </row>
    <row r="3436" spans="15:15">
      <c r="O3436" s="38"/>
    </row>
    <row r="3437" spans="15:15">
      <c r="O3437" s="38"/>
    </row>
    <row r="3438" spans="15:15">
      <c r="O3438" s="38"/>
    </row>
    <row r="3439" spans="15:15">
      <c r="O3439" s="38"/>
    </row>
    <row r="3440" spans="15:15">
      <c r="O3440" s="38"/>
    </row>
    <row r="3441" spans="15:15">
      <c r="O3441" s="38"/>
    </row>
    <row r="3442" spans="15:15">
      <c r="O3442" s="38"/>
    </row>
    <row r="3443" spans="15:15">
      <c r="O3443" s="38"/>
    </row>
    <row r="3444" spans="15:15">
      <c r="O3444" s="38"/>
    </row>
    <row r="3445" spans="15:15">
      <c r="O3445" s="38"/>
    </row>
    <row r="3446" spans="15:15">
      <c r="O3446" s="38"/>
    </row>
    <row r="3447" spans="15:15">
      <c r="O3447" s="38"/>
    </row>
    <row r="3448" spans="15:15">
      <c r="O3448" s="38"/>
    </row>
    <row r="3449" spans="15:15">
      <c r="O3449" s="38"/>
    </row>
    <row r="3450" spans="15:15">
      <c r="O3450" s="38"/>
    </row>
    <row r="3451" spans="15:15">
      <c r="O3451" s="38"/>
    </row>
    <row r="3452" spans="15:15">
      <c r="O3452" s="38"/>
    </row>
    <row r="3453" spans="15:15">
      <c r="O3453" s="38"/>
    </row>
    <row r="3454" spans="15:15">
      <c r="O3454" s="38"/>
    </row>
    <row r="3455" spans="15:15">
      <c r="O3455" s="38"/>
    </row>
    <row r="3456" spans="15:15">
      <c r="O3456" s="38"/>
    </row>
    <row r="3457" spans="15:15">
      <c r="O3457" s="38"/>
    </row>
    <row r="3458" spans="15:15">
      <c r="O3458" s="38"/>
    </row>
    <row r="3459" spans="15:15">
      <c r="O3459" s="38"/>
    </row>
    <row r="3460" spans="15:15">
      <c r="O3460" s="38"/>
    </row>
    <row r="3461" spans="15:15">
      <c r="O3461" s="38"/>
    </row>
    <row r="3462" spans="15:15">
      <c r="O3462" s="38"/>
    </row>
    <row r="3463" spans="15:15">
      <c r="O3463" s="38"/>
    </row>
    <row r="3464" spans="15:15">
      <c r="O3464" s="38"/>
    </row>
    <row r="3465" spans="15:15">
      <c r="O3465" s="38"/>
    </row>
    <row r="3466" spans="15:15">
      <c r="O3466" s="38"/>
    </row>
    <row r="3467" spans="15:15">
      <c r="O3467" s="38"/>
    </row>
    <row r="3468" spans="15:15">
      <c r="O3468" s="38"/>
    </row>
    <row r="3469" spans="15:15">
      <c r="O3469" s="38"/>
    </row>
    <row r="3470" spans="15:15">
      <c r="O3470" s="38"/>
    </row>
    <row r="3471" spans="15:15">
      <c r="O3471" s="38"/>
    </row>
    <row r="3472" spans="15:15">
      <c r="O3472" s="38"/>
    </row>
    <row r="3473" spans="15:15">
      <c r="O3473" s="38"/>
    </row>
    <row r="3474" spans="15:15">
      <c r="O3474" s="38"/>
    </row>
    <row r="3475" spans="15:15">
      <c r="O3475" s="38"/>
    </row>
    <row r="3476" spans="15:15">
      <c r="O3476" s="38"/>
    </row>
    <row r="3477" spans="15:15">
      <c r="O3477" s="38"/>
    </row>
    <row r="3478" spans="15:15">
      <c r="O3478" s="38"/>
    </row>
    <row r="3479" spans="15:15">
      <c r="O3479" s="38"/>
    </row>
    <row r="3480" spans="15:15">
      <c r="O3480" s="38"/>
    </row>
    <row r="3481" spans="15:15">
      <c r="O3481" s="38"/>
    </row>
    <row r="3482" spans="15:15">
      <c r="O3482" s="38"/>
    </row>
    <row r="3483" spans="15:15">
      <c r="O3483" s="38"/>
    </row>
    <row r="3484" spans="15:15">
      <c r="O3484" s="38"/>
    </row>
    <row r="3485" spans="15:15">
      <c r="O3485" s="38"/>
    </row>
    <row r="3486" spans="15:15">
      <c r="O3486" s="38"/>
    </row>
    <row r="3487" spans="15:15">
      <c r="O3487" s="38"/>
    </row>
    <row r="3488" spans="15:15">
      <c r="O3488" s="38"/>
    </row>
    <row r="3489" spans="15:15">
      <c r="O3489" s="38"/>
    </row>
    <row r="3490" spans="15:15">
      <c r="O3490" s="38"/>
    </row>
    <row r="3491" spans="15:15">
      <c r="O3491" s="38"/>
    </row>
    <row r="3492" spans="15:15">
      <c r="O3492" s="38"/>
    </row>
    <row r="3493" spans="15:15">
      <c r="O3493" s="38"/>
    </row>
    <row r="3494" spans="15:15">
      <c r="O3494" s="38"/>
    </row>
    <row r="3495" spans="15:15">
      <c r="O3495" s="38"/>
    </row>
    <row r="3496" spans="15:15">
      <c r="O3496" s="38"/>
    </row>
    <row r="3497" spans="15:15">
      <c r="O3497" s="38"/>
    </row>
    <row r="3498" spans="15:15">
      <c r="O3498" s="38"/>
    </row>
    <row r="3499" spans="15:15">
      <c r="O3499" s="38"/>
    </row>
    <row r="3500" spans="15:15">
      <c r="O3500" s="38"/>
    </row>
    <row r="3501" spans="15:15">
      <c r="O3501" s="38"/>
    </row>
    <row r="3502" spans="15:15">
      <c r="O3502" s="38"/>
    </row>
    <row r="3503" spans="15:15">
      <c r="O3503" s="38"/>
    </row>
    <row r="3504" spans="15:15">
      <c r="O3504" s="38"/>
    </row>
    <row r="3505" spans="15:15">
      <c r="O3505" s="38"/>
    </row>
    <row r="3506" spans="15:15">
      <c r="O3506" s="38"/>
    </row>
    <row r="3507" spans="15:15">
      <c r="O3507" s="38"/>
    </row>
    <row r="3508" spans="15:15">
      <c r="O3508" s="38"/>
    </row>
    <row r="3509" spans="15:15">
      <c r="O3509" s="38"/>
    </row>
    <row r="3510" spans="15:15">
      <c r="O3510" s="38"/>
    </row>
    <row r="3511" spans="15:15">
      <c r="O3511" s="38"/>
    </row>
    <row r="3512" spans="15:15">
      <c r="O3512" s="38"/>
    </row>
    <row r="3513" spans="15:15">
      <c r="O3513" s="38"/>
    </row>
    <row r="3514" spans="15:15">
      <c r="O3514" s="38"/>
    </row>
    <row r="3515" spans="15:15">
      <c r="O3515" s="38"/>
    </row>
    <row r="3516" spans="15:15">
      <c r="O3516" s="38"/>
    </row>
    <row r="3517" spans="15:15">
      <c r="O3517" s="38"/>
    </row>
    <row r="3518" spans="15:15">
      <c r="O3518" s="38"/>
    </row>
    <row r="3519" spans="15:15">
      <c r="O3519" s="38"/>
    </row>
    <row r="3520" spans="15:15">
      <c r="O3520" s="38"/>
    </row>
    <row r="3521" spans="15:15">
      <c r="O3521" s="38"/>
    </row>
    <row r="3522" spans="15:15">
      <c r="O3522" s="38"/>
    </row>
    <row r="3523" spans="15:15">
      <c r="O3523" s="38"/>
    </row>
    <row r="3524" spans="15:15">
      <c r="O3524" s="38"/>
    </row>
    <row r="3525" spans="15:15">
      <c r="O3525" s="38"/>
    </row>
    <row r="3526" spans="15:15">
      <c r="O3526" s="38"/>
    </row>
    <row r="3527" spans="15:15">
      <c r="O3527" s="38"/>
    </row>
    <row r="3528" spans="15:15">
      <c r="O3528" s="38"/>
    </row>
    <row r="3529" spans="15:15">
      <c r="O3529" s="38"/>
    </row>
    <row r="3530" spans="15:15">
      <c r="O3530" s="38"/>
    </row>
    <row r="3531" spans="15:15">
      <c r="O3531" s="38"/>
    </row>
    <row r="3532" spans="15:15">
      <c r="O3532" s="38"/>
    </row>
    <row r="3533" spans="15:15">
      <c r="O3533" s="38"/>
    </row>
    <row r="3534" spans="15:15">
      <c r="O3534" s="38"/>
    </row>
    <row r="3535" spans="15:15">
      <c r="O3535" s="38"/>
    </row>
    <row r="3536" spans="15:15">
      <c r="O3536" s="38"/>
    </row>
    <row r="3537" spans="15:15">
      <c r="O3537" s="38"/>
    </row>
    <row r="3538" spans="15:15">
      <c r="O3538" s="38"/>
    </row>
    <row r="3539" spans="15:15">
      <c r="O3539" s="38"/>
    </row>
    <row r="3540" spans="15:15">
      <c r="O3540" s="38"/>
    </row>
    <row r="3541" spans="15:15">
      <c r="O3541" s="38"/>
    </row>
    <row r="3542" spans="15:15">
      <c r="O3542" s="38"/>
    </row>
    <row r="3543" spans="15:15">
      <c r="O3543" s="38"/>
    </row>
    <row r="3544" spans="15:15">
      <c r="O3544" s="38"/>
    </row>
    <row r="3545" spans="15:15">
      <c r="O3545" s="38"/>
    </row>
    <row r="3546" spans="15:15">
      <c r="O3546" s="38"/>
    </row>
    <row r="3547" spans="15:15">
      <c r="O3547" s="38"/>
    </row>
    <row r="3548" spans="15:15">
      <c r="O3548" s="38"/>
    </row>
    <row r="3549" spans="15:15">
      <c r="O3549" s="38"/>
    </row>
    <row r="3550" spans="15:15">
      <c r="O3550" s="38"/>
    </row>
    <row r="3551" spans="15:15">
      <c r="O3551" s="38"/>
    </row>
    <row r="3552" spans="15:15">
      <c r="O3552" s="38"/>
    </row>
    <row r="3553" spans="15:15">
      <c r="O3553" s="38"/>
    </row>
    <row r="3554" spans="15:15">
      <c r="O3554" s="38"/>
    </row>
    <row r="3555" spans="15:15">
      <c r="O3555" s="38"/>
    </row>
    <row r="3556" spans="15:15">
      <c r="O3556" s="38"/>
    </row>
    <row r="3557" spans="15:15">
      <c r="O3557" s="38"/>
    </row>
    <row r="3558" spans="15:15">
      <c r="O3558" s="38"/>
    </row>
    <row r="3559" spans="15:15">
      <c r="O3559" s="38"/>
    </row>
    <row r="3560" spans="15:15">
      <c r="O3560" s="38"/>
    </row>
    <row r="3561" spans="15:15">
      <c r="O3561" s="38"/>
    </row>
    <row r="3562" spans="15:15">
      <c r="O3562" s="38"/>
    </row>
    <row r="3563" spans="15:15">
      <c r="O3563" s="38"/>
    </row>
    <row r="3564" spans="15:15">
      <c r="O3564" s="38"/>
    </row>
    <row r="3565" spans="15:15">
      <c r="O3565" s="38"/>
    </row>
    <row r="3566" spans="15:15">
      <c r="O3566" s="38"/>
    </row>
    <row r="3567" spans="15:15">
      <c r="O3567" s="38"/>
    </row>
    <row r="3568" spans="15:15">
      <c r="O3568" s="38"/>
    </row>
    <row r="3569" spans="15:15">
      <c r="O3569" s="38"/>
    </row>
    <row r="3570" spans="15:15">
      <c r="O3570" s="38"/>
    </row>
    <row r="3571" spans="15:15">
      <c r="O3571" s="38"/>
    </row>
    <row r="3572" spans="15:15">
      <c r="O3572" s="38"/>
    </row>
    <row r="3573" spans="15:15">
      <c r="O3573" s="38"/>
    </row>
    <row r="3574" spans="15:15">
      <c r="O3574" s="38"/>
    </row>
    <row r="3575" spans="15:15">
      <c r="O3575" s="38"/>
    </row>
    <row r="3576" spans="15:15">
      <c r="O3576" s="38"/>
    </row>
    <row r="3577" spans="15:15">
      <c r="O3577" s="38"/>
    </row>
    <row r="3578" spans="15:15">
      <c r="O3578" s="38"/>
    </row>
    <row r="3579" spans="15:15">
      <c r="O3579" s="38"/>
    </row>
    <row r="3580" spans="15:15">
      <c r="O3580" s="38"/>
    </row>
    <row r="3581" spans="15:15">
      <c r="O3581" s="38"/>
    </row>
    <row r="3582" spans="15:15">
      <c r="O3582" s="38"/>
    </row>
    <row r="3583" spans="15:15">
      <c r="O3583" s="38"/>
    </row>
    <row r="3584" spans="15:15">
      <c r="O3584" s="38"/>
    </row>
    <row r="3585" spans="15:15">
      <c r="O3585" s="38"/>
    </row>
    <row r="3586" spans="15:15">
      <c r="O3586" s="38"/>
    </row>
    <row r="3587" spans="15:15">
      <c r="O3587" s="38"/>
    </row>
    <row r="3588" spans="15:15">
      <c r="O3588" s="38"/>
    </row>
    <row r="3589" spans="15:15">
      <c r="O3589" s="38"/>
    </row>
    <row r="3590" spans="15:15">
      <c r="O3590" s="38"/>
    </row>
    <row r="3591" spans="15:15">
      <c r="O3591" s="38"/>
    </row>
    <row r="3592" spans="15:15">
      <c r="O3592" s="38"/>
    </row>
    <row r="3593" spans="15:15">
      <c r="O3593" s="38"/>
    </row>
    <row r="3594" spans="15:15">
      <c r="O3594" s="38"/>
    </row>
    <row r="3595" spans="15:15">
      <c r="O3595" s="38"/>
    </row>
    <row r="3596" spans="15:15">
      <c r="O3596" s="38"/>
    </row>
    <row r="3597" spans="15:15">
      <c r="O3597" s="38"/>
    </row>
    <row r="3598" spans="15:15">
      <c r="O3598" s="38"/>
    </row>
    <row r="3599" spans="15:15">
      <c r="O3599" s="38"/>
    </row>
    <row r="3600" spans="15:15">
      <c r="O3600" s="38"/>
    </row>
    <row r="3601" spans="15:15">
      <c r="O3601" s="38"/>
    </row>
    <row r="3602" spans="15:15">
      <c r="O3602" s="38"/>
    </row>
    <row r="3603" spans="15:15">
      <c r="O3603" s="38"/>
    </row>
    <row r="3604" spans="15:15">
      <c r="O3604" s="38"/>
    </row>
    <row r="3605" spans="15:15">
      <c r="O3605" s="38"/>
    </row>
    <row r="3606" spans="15:15">
      <c r="O3606" s="38"/>
    </row>
    <row r="3607" spans="15:15">
      <c r="O3607" s="38"/>
    </row>
    <row r="3608" spans="15:15">
      <c r="O3608" s="38"/>
    </row>
    <row r="3609" spans="15:15">
      <c r="O3609" s="38"/>
    </row>
    <row r="3610" spans="15:15">
      <c r="O3610" s="38"/>
    </row>
    <row r="3611" spans="15:15">
      <c r="O3611" s="38"/>
    </row>
    <row r="3612" spans="15:15">
      <c r="O3612" s="38"/>
    </row>
    <row r="3613" spans="15:15">
      <c r="O3613" s="38"/>
    </row>
    <row r="3614" spans="15:15">
      <c r="O3614" s="38"/>
    </row>
    <row r="3615" spans="15:15">
      <c r="O3615" s="38"/>
    </row>
    <row r="3616" spans="15:15">
      <c r="O3616" s="38"/>
    </row>
    <row r="3617" spans="15:15">
      <c r="O3617" s="38"/>
    </row>
    <row r="3618" spans="15:15">
      <c r="O3618" s="38"/>
    </row>
    <row r="3619" spans="15:15">
      <c r="O3619" s="38"/>
    </row>
    <row r="3620" spans="15:15">
      <c r="O3620" s="38"/>
    </row>
    <row r="3621" spans="15:15">
      <c r="O3621" s="38"/>
    </row>
    <row r="3622" spans="15:15">
      <c r="O3622" s="38"/>
    </row>
    <row r="3623" spans="15:15">
      <c r="O3623" s="38"/>
    </row>
    <row r="3624" spans="15:15">
      <c r="O3624" s="38"/>
    </row>
    <row r="3625" spans="15:15">
      <c r="O3625" s="38"/>
    </row>
    <row r="3626" spans="15:15">
      <c r="O3626" s="38"/>
    </row>
    <row r="3627" spans="15:15">
      <c r="O3627" s="38"/>
    </row>
    <row r="3628" spans="15:15">
      <c r="O3628" s="38"/>
    </row>
    <row r="3629" spans="15:15">
      <c r="O3629" s="38"/>
    </row>
    <row r="3630" spans="15:15">
      <c r="O3630" s="38"/>
    </row>
    <row r="3631" spans="15:15">
      <c r="O3631" s="38"/>
    </row>
    <row r="3632" spans="15:15">
      <c r="O3632" s="38"/>
    </row>
    <row r="3633" spans="15:15">
      <c r="O3633" s="38"/>
    </row>
    <row r="3634" spans="15:15">
      <c r="O3634" s="38"/>
    </row>
    <row r="3635" spans="15:15">
      <c r="O3635" s="38"/>
    </row>
    <row r="3636" spans="15:15">
      <c r="O3636" s="38"/>
    </row>
    <row r="3637" spans="15:15">
      <c r="O3637" s="38"/>
    </row>
    <row r="3638" spans="15:15">
      <c r="O3638" s="38"/>
    </row>
    <row r="3639" spans="15:15">
      <c r="O3639" s="38"/>
    </row>
    <row r="3640" spans="15:15">
      <c r="O3640" s="38"/>
    </row>
    <row r="3641" spans="15:15">
      <c r="O3641" s="38"/>
    </row>
    <row r="3642" spans="15:15">
      <c r="O3642" s="38"/>
    </row>
    <row r="3643" spans="15:15">
      <c r="O3643" s="38"/>
    </row>
    <row r="3644" spans="15:15">
      <c r="O3644" s="38"/>
    </row>
    <row r="3645" spans="15:15">
      <c r="O3645" s="38"/>
    </row>
    <row r="3646" spans="15:15">
      <c r="O3646" s="38"/>
    </row>
    <row r="3647" spans="15:15">
      <c r="O3647" s="38"/>
    </row>
    <row r="3648" spans="15:15">
      <c r="O3648" s="38"/>
    </row>
    <row r="3649" spans="15:15">
      <c r="O3649" s="38"/>
    </row>
    <row r="3650" spans="15:15">
      <c r="O3650" s="38"/>
    </row>
    <row r="3651" spans="15:15">
      <c r="O3651" s="38"/>
    </row>
    <row r="3652" spans="15:15">
      <c r="O3652" s="38"/>
    </row>
    <row r="3653" spans="15:15">
      <c r="O3653" s="38"/>
    </row>
    <row r="3654" spans="15:15">
      <c r="O3654" s="38"/>
    </row>
    <row r="3655" spans="15:15">
      <c r="O3655" s="38"/>
    </row>
    <row r="3656" spans="15:15">
      <c r="O3656" s="38"/>
    </row>
    <row r="3657" spans="15:15">
      <c r="O3657" s="38"/>
    </row>
    <row r="3658" spans="15:15">
      <c r="O3658" s="38"/>
    </row>
    <row r="3659" spans="15:15">
      <c r="O3659" s="38"/>
    </row>
    <row r="3660" spans="15:15">
      <c r="O3660" s="38"/>
    </row>
    <row r="3661" spans="15:15">
      <c r="O3661" s="38"/>
    </row>
    <row r="3662" spans="15:15">
      <c r="O3662" s="38"/>
    </row>
    <row r="3663" spans="15:15">
      <c r="O3663" s="38"/>
    </row>
    <row r="3664" spans="15:15">
      <c r="O3664" s="38"/>
    </row>
    <row r="3665" spans="15:15">
      <c r="O3665" s="38"/>
    </row>
    <row r="3666" spans="15:15">
      <c r="O3666" s="38"/>
    </row>
    <row r="3667" spans="15:15">
      <c r="O3667" s="38"/>
    </row>
    <row r="3668" spans="15:15">
      <c r="O3668" s="38"/>
    </row>
    <row r="3669" spans="15:15">
      <c r="O3669" s="38"/>
    </row>
    <row r="3670" spans="15:15">
      <c r="O3670" s="38"/>
    </row>
    <row r="3671" spans="15:15">
      <c r="O3671" s="38"/>
    </row>
    <row r="3672" spans="15:15">
      <c r="O3672" s="38"/>
    </row>
    <row r="3673" spans="15:15">
      <c r="O3673" s="38"/>
    </row>
    <row r="3674" spans="15:15">
      <c r="O3674" s="38"/>
    </row>
    <row r="3675" spans="15:15">
      <c r="O3675" s="38"/>
    </row>
    <row r="3676" spans="15:15">
      <c r="O3676" s="38"/>
    </row>
    <row r="3677" spans="15:15">
      <c r="O3677" s="38"/>
    </row>
    <row r="3678" spans="15:15">
      <c r="O3678" s="38"/>
    </row>
    <row r="3679" spans="15:15">
      <c r="O3679" s="38"/>
    </row>
    <row r="3680" spans="15:15">
      <c r="O3680" s="38"/>
    </row>
    <row r="3681" spans="15:15">
      <c r="O3681" s="38"/>
    </row>
    <row r="3682" spans="15:15">
      <c r="O3682" s="38"/>
    </row>
    <row r="3683" spans="15:15">
      <c r="O3683" s="38"/>
    </row>
    <row r="3684" spans="15:15">
      <c r="O3684" s="38"/>
    </row>
    <row r="3685" spans="15:15">
      <c r="O3685" s="38"/>
    </row>
    <row r="3686" spans="15:15">
      <c r="O3686" s="38"/>
    </row>
    <row r="3687" spans="15:15">
      <c r="O3687" s="38"/>
    </row>
    <row r="3688" spans="15:15">
      <c r="O3688" s="38"/>
    </row>
    <row r="3689" spans="15:15">
      <c r="O3689" s="38"/>
    </row>
    <row r="3690" spans="15:15">
      <c r="O3690" s="38"/>
    </row>
    <row r="3691" spans="15:15">
      <c r="O3691" s="38"/>
    </row>
    <row r="3692" spans="15:15">
      <c r="O3692" s="38"/>
    </row>
    <row r="3693" spans="15:15">
      <c r="O3693" s="38"/>
    </row>
    <row r="3694" spans="15:15">
      <c r="O3694" s="38"/>
    </row>
    <row r="3695" spans="15:15">
      <c r="O3695" s="38"/>
    </row>
    <row r="3696" spans="15:15">
      <c r="O3696" s="38"/>
    </row>
    <row r="3697" spans="15:15">
      <c r="O3697" s="38"/>
    </row>
    <row r="3698" spans="15:15">
      <c r="O3698" s="38"/>
    </row>
    <row r="3699" spans="15:15">
      <c r="O3699" s="38"/>
    </row>
    <row r="3700" spans="15:15">
      <c r="O3700" s="38"/>
    </row>
    <row r="3701" spans="15:15">
      <c r="O3701" s="38"/>
    </row>
    <row r="3702" spans="15:15">
      <c r="O3702" s="38"/>
    </row>
    <row r="3703" spans="15:15">
      <c r="O3703" s="38"/>
    </row>
    <row r="3704" spans="15:15">
      <c r="O3704" s="38"/>
    </row>
    <row r="3705" spans="15:15">
      <c r="O3705" s="38"/>
    </row>
    <row r="3706" spans="15:15">
      <c r="O3706" s="38"/>
    </row>
    <row r="3707" spans="15:15">
      <c r="O3707" s="38"/>
    </row>
    <row r="3708" spans="15:15">
      <c r="O3708" s="38"/>
    </row>
    <row r="3709" spans="15:15">
      <c r="O3709" s="38"/>
    </row>
    <row r="3710" spans="15:15">
      <c r="O3710" s="38"/>
    </row>
    <row r="3711" spans="15:15">
      <c r="O3711" s="38"/>
    </row>
    <row r="3712" spans="15:15">
      <c r="O3712" s="38"/>
    </row>
    <row r="3713" spans="15:15">
      <c r="O3713" s="38"/>
    </row>
    <row r="3714" spans="15:15">
      <c r="O3714" s="38"/>
    </row>
    <row r="3715" spans="15:15">
      <c r="O3715" s="38"/>
    </row>
    <row r="3716" spans="15:15">
      <c r="O3716" s="38"/>
    </row>
    <row r="3717" spans="15:15">
      <c r="O3717" s="38"/>
    </row>
    <row r="3718" spans="15:15">
      <c r="O3718" s="38"/>
    </row>
    <row r="3719" spans="15:15">
      <c r="O3719" s="38"/>
    </row>
    <row r="3720" spans="15:15">
      <c r="O3720" s="38"/>
    </row>
    <row r="3721" spans="15:15">
      <c r="O3721" s="38"/>
    </row>
    <row r="3722" spans="15:15">
      <c r="O3722" s="38"/>
    </row>
    <row r="3723" spans="15:15">
      <c r="O3723" s="38"/>
    </row>
    <row r="3724" spans="15:15">
      <c r="O3724" s="38"/>
    </row>
    <row r="3725" spans="15:15">
      <c r="O3725" s="38"/>
    </row>
    <row r="3726" spans="15:15">
      <c r="O3726" s="38"/>
    </row>
    <row r="3727" spans="15:15">
      <c r="O3727" s="38"/>
    </row>
    <row r="3728" spans="15:15">
      <c r="O3728" s="38"/>
    </row>
    <row r="3729" spans="15:15">
      <c r="O3729" s="38"/>
    </row>
    <row r="3730" spans="15:15">
      <c r="O3730" s="38"/>
    </row>
    <row r="3731" spans="15:15">
      <c r="O3731" s="38"/>
    </row>
    <row r="3732" spans="15:15">
      <c r="O3732" s="38"/>
    </row>
    <row r="3733" spans="15:15">
      <c r="O3733" s="38"/>
    </row>
    <row r="3734" spans="15:15">
      <c r="O3734" s="38"/>
    </row>
    <row r="3735" spans="15:15">
      <c r="O3735" s="38"/>
    </row>
    <row r="3736" spans="15:15">
      <c r="O3736" s="38"/>
    </row>
    <row r="3737" spans="15:15">
      <c r="O3737" s="38"/>
    </row>
    <row r="3738" spans="15:15">
      <c r="O3738" s="38"/>
    </row>
    <row r="3739" spans="15:15">
      <c r="O3739" s="38"/>
    </row>
    <row r="3740" spans="15:15">
      <c r="O3740" s="38"/>
    </row>
    <row r="3741" spans="15:15">
      <c r="O3741" s="38"/>
    </row>
    <row r="3742" spans="15:15">
      <c r="O3742" s="38"/>
    </row>
    <row r="3743" spans="15:15">
      <c r="O3743" s="38"/>
    </row>
    <row r="3744" spans="15:15">
      <c r="O3744" s="38"/>
    </row>
    <row r="3745" spans="15:15">
      <c r="O3745" s="38"/>
    </row>
    <row r="3746" spans="15:15">
      <c r="O3746" s="38"/>
    </row>
    <row r="3747" spans="15:15">
      <c r="O3747" s="38"/>
    </row>
    <row r="3748" spans="15:15">
      <c r="O3748" s="38"/>
    </row>
    <row r="3749" spans="15:15">
      <c r="O3749" s="38"/>
    </row>
    <row r="3750" spans="15:15">
      <c r="O3750" s="38"/>
    </row>
    <row r="3751" spans="15:15">
      <c r="O3751" s="38"/>
    </row>
    <row r="3752" spans="15:15">
      <c r="O3752" s="38"/>
    </row>
    <row r="3753" spans="15:15">
      <c r="O3753" s="38"/>
    </row>
    <row r="3754" spans="15:15">
      <c r="O3754" s="38"/>
    </row>
    <row r="3755" spans="15:15">
      <c r="O3755" s="38"/>
    </row>
    <row r="3756" spans="15:15">
      <c r="O3756" s="38"/>
    </row>
    <row r="3757" spans="15:15">
      <c r="O3757" s="38"/>
    </row>
    <row r="3758" spans="15:15">
      <c r="O3758" s="38"/>
    </row>
    <row r="3759" spans="15:15">
      <c r="O3759" s="38"/>
    </row>
    <row r="3760" spans="15:15">
      <c r="O3760" s="38"/>
    </row>
    <row r="3761" spans="15:15">
      <c r="O3761" s="38"/>
    </row>
    <row r="3762" spans="15:15">
      <c r="O3762" s="38"/>
    </row>
    <row r="3763" spans="15:15">
      <c r="O3763" s="38"/>
    </row>
    <row r="3764" spans="15:15">
      <c r="O3764" s="38"/>
    </row>
    <row r="3765" spans="15:15">
      <c r="O3765" s="38"/>
    </row>
    <row r="3766" spans="15:15">
      <c r="O3766" s="38"/>
    </row>
    <row r="3767" spans="15:15">
      <c r="O3767" s="38"/>
    </row>
    <row r="3768" spans="15:15">
      <c r="O3768" s="38"/>
    </row>
    <row r="3769" spans="15:15">
      <c r="O3769" s="38"/>
    </row>
    <row r="3770" spans="15:15">
      <c r="O3770" s="38"/>
    </row>
    <row r="3771" spans="15:15">
      <c r="O3771" s="38"/>
    </row>
    <row r="3772" spans="15:15">
      <c r="O3772" s="38"/>
    </row>
    <row r="3773" spans="15:15">
      <c r="O3773" s="38"/>
    </row>
    <row r="3774" spans="15:15">
      <c r="O3774" s="38"/>
    </row>
    <row r="3775" spans="15:15">
      <c r="O3775" s="38"/>
    </row>
    <row r="3776" spans="15:15">
      <c r="O3776" s="38"/>
    </row>
    <row r="3777" spans="15:15">
      <c r="O3777" s="38"/>
    </row>
    <row r="3778" spans="15:15">
      <c r="O3778" s="38"/>
    </row>
    <row r="3779" spans="15:15">
      <c r="O3779" s="38"/>
    </row>
    <row r="3780" spans="15:15">
      <c r="O3780" s="38"/>
    </row>
    <row r="3781" spans="15:15">
      <c r="O3781" s="38"/>
    </row>
    <row r="3782" spans="15:15">
      <c r="O3782" s="38"/>
    </row>
    <row r="3783" spans="15:15">
      <c r="O3783" s="38"/>
    </row>
    <row r="3784" spans="15:15">
      <c r="O3784" s="38"/>
    </row>
    <row r="3785" spans="15:15">
      <c r="O3785" s="38"/>
    </row>
    <row r="3786" spans="15:15">
      <c r="O3786" s="38"/>
    </row>
    <row r="3787" spans="15:15">
      <c r="O3787" s="38"/>
    </row>
    <row r="3788" spans="15:15">
      <c r="O3788" s="38"/>
    </row>
    <row r="3789" spans="15:15">
      <c r="O3789" s="38"/>
    </row>
    <row r="3790" spans="15:15">
      <c r="O3790" s="38"/>
    </row>
    <row r="3791" spans="15:15">
      <c r="O3791" s="38"/>
    </row>
    <row r="3792" spans="15:15">
      <c r="O3792" s="38"/>
    </row>
    <row r="3793" spans="15:15">
      <c r="O3793" s="38"/>
    </row>
    <row r="3794" spans="15:15">
      <c r="O3794" s="38"/>
    </row>
    <row r="3795" spans="15:15">
      <c r="O3795" s="38"/>
    </row>
    <row r="3796" spans="15:15">
      <c r="O3796" s="38"/>
    </row>
    <row r="3797" spans="15:15">
      <c r="O3797" s="38"/>
    </row>
    <row r="3798" spans="15:15">
      <c r="O3798" s="38"/>
    </row>
    <row r="3799" spans="15:15">
      <c r="O3799" s="38"/>
    </row>
    <row r="3800" spans="15:15">
      <c r="O3800" s="38"/>
    </row>
    <row r="3801" spans="15:15">
      <c r="O3801" s="38"/>
    </row>
    <row r="3802" spans="15:15">
      <c r="O3802" s="38"/>
    </row>
    <row r="3803" spans="15:15">
      <c r="O3803" s="38"/>
    </row>
    <row r="3804" spans="15:15">
      <c r="O3804" s="38"/>
    </row>
    <row r="3805" spans="15:15">
      <c r="O3805" s="38"/>
    </row>
    <row r="3806" spans="15:15">
      <c r="O3806" s="38"/>
    </row>
    <row r="3807" spans="15:15">
      <c r="O3807" s="38"/>
    </row>
    <row r="3808" spans="15:15">
      <c r="O3808" s="38"/>
    </row>
    <row r="3809" spans="15:15">
      <c r="O3809" s="38"/>
    </row>
    <row r="3810" spans="15:15">
      <c r="O3810" s="38"/>
    </row>
    <row r="3811" spans="15:15">
      <c r="O3811" s="38"/>
    </row>
    <row r="3812" spans="15:15">
      <c r="O3812" s="38"/>
    </row>
    <row r="3813" spans="15:15">
      <c r="O3813" s="38"/>
    </row>
    <row r="3814" spans="15:15">
      <c r="O3814" s="38"/>
    </row>
    <row r="3815" spans="15:15">
      <c r="O3815" s="38"/>
    </row>
    <row r="3816" spans="15:15">
      <c r="O3816" s="38"/>
    </row>
    <row r="3817" spans="15:15">
      <c r="O3817" s="38"/>
    </row>
    <row r="3818" spans="15:15">
      <c r="O3818" s="38"/>
    </row>
    <row r="3819" spans="15:15">
      <c r="O3819" s="38"/>
    </row>
    <row r="3820" spans="15:15">
      <c r="O3820" s="38"/>
    </row>
    <row r="3821" spans="15:15">
      <c r="O3821" s="38"/>
    </row>
    <row r="3822" spans="15:15">
      <c r="O3822" s="38"/>
    </row>
    <row r="3823" spans="15:15">
      <c r="O3823" s="38"/>
    </row>
    <row r="3824" spans="15:15">
      <c r="O3824" s="38"/>
    </row>
    <row r="3825" spans="15:15">
      <c r="O3825" s="38"/>
    </row>
    <row r="3826" spans="15:15">
      <c r="O3826" s="38"/>
    </row>
    <row r="3827" spans="15:15">
      <c r="O3827" s="38"/>
    </row>
    <row r="3828" spans="15:15">
      <c r="O3828" s="38"/>
    </row>
    <row r="3829" spans="15:15">
      <c r="O3829" s="38"/>
    </row>
    <row r="3830" spans="15:15">
      <c r="O3830" s="38"/>
    </row>
    <row r="3831" spans="15:15">
      <c r="O3831" s="38"/>
    </row>
    <row r="3832" spans="15:15">
      <c r="O3832" s="38"/>
    </row>
    <row r="3833" spans="15:15">
      <c r="O3833" s="38"/>
    </row>
    <row r="3834" spans="15:15">
      <c r="O3834" s="38"/>
    </row>
    <row r="3835" spans="15:15">
      <c r="O3835" s="38"/>
    </row>
    <row r="3836" spans="15:15">
      <c r="O3836" s="38"/>
    </row>
    <row r="3837" spans="15:15">
      <c r="O3837" s="38"/>
    </row>
    <row r="3838" spans="15:15">
      <c r="O3838" s="38"/>
    </row>
    <row r="3839" spans="15:15">
      <c r="O3839" s="38"/>
    </row>
    <row r="3840" spans="15:15">
      <c r="O3840" s="38"/>
    </row>
    <row r="3841" spans="15:15">
      <c r="O3841" s="38"/>
    </row>
    <row r="3842" spans="15:15">
      <c r="O3842" s="38"/>
    </row>
    <row r="3843" spans="15:15">
      <c r="O3843" s="38"/>
    </row>
    <row r="3844" spans="15:15">
      <c r="O3844" s="38"/>
    </row>
    <row r="3845" spans="15:15">
      <c r="O3845" s="38"/>
    </row>
    <row r="3846" spans="15:15">
      <c r="O3846" s="38"/>
    </row>
    <row r="3847" spans="15:15">
      <c r="O3847" s="38"/>
    </row>
    <row r="3848" spans="15:15">
      <c r="O3848" s="38"/>
    </row>
    <row r="3849" spans="15:15">
      <c r="O3849" s="38"/>
    </row>
    <row r="3850" spans="15:15">
      <c r="O3850" s="38"/>
    </row>
    <row r="3851" spans="15:15">
      <c r="O3851" s="38"/>
    </row>
    <row r="3852" spans="15:15">
      <c r="O3852" s="38"/>
    </row>
    <row r="3853" spans="15:15">
      <c r="O3853" s="38"/>
    </row>
    <row r="3854" spans="15:15">
      <c r="O3854" s="38"/>
    </row>
    <row r="3855" spans="15:15">
      <c r="O3855" s="38"/>
    </row>
    <row r="3856" spans="15:15">
      <c r="O3856" s="38"/>
    </row>
    <row r="3857" spans="15:15">
      <c r="O3857" s="38"/>
    </row>
    <row r="3858" spans="15:15">
      <c r="O3858" s="38"/>
    </row>
    <row r="3859" spans="15:15">
      <c r="O3859" s="38"/>
    </row>
    <row r="3860" spans="15:15">
      <c r="O3860" s="38"/>
    </row>
    <row r="3861" spans="15:15">
      <c r="O3861" s="38"/>
    </row>
    <row r="3862" spans="15:15">
      <c r="O3862" s="38"/>
    </row>
    <row r="3863" spans="15:15">
      <c r="O3863" s="38"/>
    </row>
    <row r="3864" spans="15:15">
      <c r="O3864" s="38"/>
    </row>
    <row r="3865" spans="15:15">
      <c r="O3865" s="38"/>
    </row>
    <row r="3866" spans="15:15">
      <c r="O3866" s="38"/>
    </row>
    <row r="3867" spans="15:15">
      <c r="O3867" s="38"/>
    </row>
    <row r="3868" spans="15:15">
      <c r="O3868" s="38"/>
    </row>
    <row r="3869" spans="15:15">
      <c r="O3869" s="38"/>
    </row>
    <row r="3870" spans="15:15">
      <c r="O3870" s="38"/>
    </row>
    <row r="3871" spans="15:15">
      <c r="O3871" s="38"/>
    </row>
    <row r="3872" spans="15:15">
      <c r="O3872" s="38"/>
    </row>
    <row r="3873" spans="15:15">
      <c r="O3873" s="38"/>
    </row>
    <row r="3874" spans="15:15">
      <c r="O3874" s="38"/>
    </row>
    <row r="3875" spans="15:15">
      <c r="O3875" s="38"/>
    </row>
    <row r="3876" spans="15:15">
      <c r="O3876" s="38"/>
    </row>
    <row r="3877" spans="15:15">
      <c r="O3877" s="38"/>
    </row>
    <row r="3878" spans="15:15">
      <c r="O3878" s="38"/>
    </row>
    <row r="3879" spans="15:15">
      <c r="O3879" s="38"/>
    </row>
    <row r="3880" spans="15:15">
      <c r="O3880" s="38"/>
    </row>
    <row r="3881" spans="15:15">
      <c r="O3881" s="38"/>
    </row>
    <row r="3882" spans="15:15">
      <c r="O3882" s="38"/>
    </row>
    <row r="3883" spans="15:15">
      <c r="O3883" s="38"/>
    </row>
    <row r="3884" spans="15:15">
      <c r="O3884" s="38"/>
    </row>
    <row r="3885" spans="15:15">
      <c r="O3885" s="38"/>
    </row>
    <row r="3886" spans="15:15">
      <c r="O3886" s="38"/>
    </row>
    <row r="3887" spans="15:15">
      <c r="O3887" s="38"/>
    </row>
    <row r="3888" spans="15:15">
      <c r="O3888" s="38"/>
    </row>
    <row r="3889" spans="15:15">
      <c r="O3889" s="38"/>
    </row>
    <row r="3890" spans="15:15">
      <c r="O3890" s="38"/>
    </row>
    <row r="3891" spans="15:15">
      <c r="O3891" s="38"/>
    </row>
    <row r="3892" spans="15:15">
      <c r="O3892" s="38"/>
    </row>
    <row r="3893" spans="15:15">
      <c r="O3893" s="38"/>
    </row>
    <row r="3894" spans="15:15">
      <c r="O3894" s="38"/>
    </row>
    <row r="3895" spans="15:15">
      <c r="O3895" s="38"/>
    </row>
    <row r="3896" spans="15:15">
      <c r="O3896" s="38"/>
    </row>
    <row r="3897" spans="15:15">
      <c r="O3897" s="38"/>
    </row>
    <row r="3898" spans="15:15">
      <c r="O3898" s="38"/>
    </row>
    <row r="3899" spans="15:15">
      <c r="O3899" s="38"/>
    </row>
    <row r="3900" spans="15:15">
      <c r="O3900" s="38"/>
    </row>
    <row r="3901" spans="15:15">
      <c r="O3901" s="38"/>
    </row>
    <row r="3902" spans="15:15">
      <c r="O3902" s="38"/>
    </row>
    <row r="3903" spans="15:15">
      <c r="O3903" s="38"/>
    </row>
    <row r="3904" spans="15:15">
      <c r="O3904" s="38"/>
    </row>
    <row r="3905" spans="2:15">
      <c r="O3905" s="38"/>
    </row>
    <row r="3906" spans="2:15">
      <c r="O3906" s="38"/>
    </row>
    <row r="3907" spans="2:15">
      <c r="O3907" s="38"/>
    </row>
    <row r="3908" spans="2:15">
      <c r="O3908" s="38"/>
    </row>
    <row r="3909" spans="2:15">
      <c r="O3909" s="38"/>
    </row>
    <row r="3910" spans="2:15">
      <c r="O3910" s="38"/>
    </row>
    <row r="3911" spans="2:15">
      <c r="O3911" s="38"/>
    </row>
    <row r="3912" spans="2:15">
      <c r="O3912" s="38"/>
    </row>
    <row r="3913" spans="2:15">
      <c r="O3913" s="38"/>
    </row>
    <row r="3914" spans="2:15">
      <c r="O3914" s="38"/>
    </row>
    <row r="3915" spans="2:15" ht="16.5" thickBot="1">
      <c r="O3915" s="38"/>
    </row>
    <row r="3916" spans="2:15">
      <c r="B3916" s="68" t="s">
        <v>22</v>
      </c>
      <c r="C3916" s="69">
        <v>33</v>
      </c>
      <c r="D3916" s="70">
        <v>1992</v>
      </c>
      <c r="E3916" s="71">
        <v>330</v>
      </c>
      <c r="F3916" s="74">
        <v>15</v>
      </c>
      <c r="G3916" s="72">
        <v>13</v>
      </c>
      <c r="H3916" s="75">
        <v>0</v>
      </c>
      <c r="I3916" s="73">
        <v>0</v>
      </c>
      <c r="J3916" s="97">
        <v>4.4189814814814813E-4</v>
      </c>
      <c r="K3916" s="72">
        <v>29</v>
      </c>
      <c r="L3916" s="111">
        <v>8.819444444444444E-3</v>
      </c>
      <c r="M3916" s="118">
        <v>12</v>
      </c>
      <c r="N3916" s="76" t="e">
        <f>#REF!+#REF!+G3916+I3916+K3916+M3916</f>
        <v>#REF!</v>
      </c>
      <c r="O3916" s="38"/>
    </row>
    <row r="3917" spans="2:15">
      <c r="B3917" s="77" t="s">
        <v>21</v>
      </c>
      <c r="C3917" s="49">
        <v>33</v>
      </c>
      <c r="D3917" s="50">
        <v>1992</v>
      </c>
      <c r="E3917" s="51">
        <v>331</v>
      </c>
      <c r="F3917" s="55">
        <v>14</v>
      </c>
      <c r="G3917" s="52">
        <v>11</v>
      </c>
      <c r="H3917" s="58">
        <v>6</v>
      </c>
      <c r="I3917" s="54">
        <v>0</v>
      </c>
      <c r="J3917" s="98">
        <v>3.7696759259259264E-4</v>
      </c>
      <c r="K3917" s="52">
        <v>44</v>
      </c>
      <c r="L3917" s="53">
        <v>8.7962962962962968E-3</v>
      </c>
      <c r="M3917" s="119">
        <v>12</v>
      </c>
      <c r="N3917" s="57" t="e">
        <f>#REF!+#REF!+G3917+I3917+K3917+M3917</f>
        <v>#REF!</v>
      </c>
      <c r="O3917" s="38"/>
    </row>
    <row r="3918" spans="2:15">
      <c r="B3918" s="77" t="s">
        <v>23</v>
      </c>
      <c r="C3918" s="49">
        <v>33</v>
      </c>
      <c r="D3918" s="78">
        <v>1991</v>
      </c>
      <c r="E3918" s="79">
        <v>333</v>
      </c>
      <c r="F3918" s="55">
        <v>17</v>
      </c>
      <c r="G3918" s="52">
        <v>15</v>
      </c>
      <c r="H3918" s="56">
        <v>21</v>
      </c>
      <c r="I3918" s="54">
        <v>20</v>
      </c>
      <c r="J3918" s="98">
        <v>4.6122685185185183E-4</v>
      </c>
      <c r="K3918" s="52">
        <v>23</v>
      </c>
      <c r="L3918" s="53">
        <v>9.571759259259259E-3</v>
      </c>
      <c r="M3918" s="119">
        <v>7</v>
      </c>
      <c r="N3918" s="57" t="e">
        <f>#REF!+#REF!+G3918+I3918+K3918+M3918</f>
        <v>#REF!</v>
      </c>
      <c r="O3918" s="38"/>
    </row>
    <row r="3919" spans="2:15" ht="16.5" thickBot="1">
      <c r="B3919" s="59" t="s">
        <v>24</v>
      </c>
      <c r="C3919" s="60">
        <v>33</v>
      </c>
      <c r="D3919" s="80">
        <v>1991</v>
      </c>
      <c r="E3919" s="81">
        <v>334</v>
      </c>
      <c r="F3919" s="83">
        <v>6</v>
      </c>
      <c r="G3919" s="61">
        <v>0</v>
      </c>
      <c r="H3919" s="63">
        <v>7</v>
      </c>
      <c r="I3919" s="62">
        <v>0</v>
      </c>
      <c r="J3919" s="99">
        <v>3.9768518518518516E-4</v>
      </c>
      <c r="K3919" s="61">
        <v>32</v>
      </c>
      <c r="L3919" s="82">
        <v>7.6041666666666662E-3</v>
      </c>
      <c r="M3919" s="120">
        <v>23</v>
      </c>
      <c r="N3919" s="64" t="e">
        <f>#REF!+#REF!+G3919+I3919+K3919+M3919</f>
        <v>#REF!</v>
      </c>
      <c r="O3919" s="38"/>
    </row>
    <row r="3920" spans="2:15">
      <c r="O3920" s="38"/>
    </row>
    <row r="3921" spans="15:15">
      <c r="O3921" s="38"/>
    </row>
    <row r="3922" spans="15:15">
      <c r="O3922" s="38"/>
    </row>
    <row r="3923" spans="15:15">
      <c r="O3923" s="38"/>
    </row>
    <row r="3924" spans="15:15">
      <c r="O3924" s="38"/>
    </row>
    <row r="3925" spans="15:15">
      <c r="O3925" s="38"/>
    </row>
    <row r="3926" spans="15:15">
      <c r="O3926" s="38"/>
    </row>
    <row r="3927" spans="15:15">
      <c r="O3927" s="38"/>
    </row>
    <row r="3928" spans="15:15">
      <c r="O3928" s="38"/>
    </row>
    <row r="3929" spans="15:15">
      <c r="O3929" s="38"/>
    </row>
    <row r="3930" spans="15:15">
      <c r="O3930" s="38"/>
    </row>
    <row r="3931" spans="15:15">
      <c r="O3931" s="38"/>
    </row>
    <row r="3932" spans="15:15">
      <c r="O3932" s="38"/>
    </row>
    <row r="3933" spans="15:15">
      <c r="O3933" s="38"/>
    </row>
    <row r="3934" spans="15:15">
      <c r="O3934" s="38"/>
    </row>
    <row r="3935" spans="15:15">
      <c r="O3935" s="38"/>
    </row>
    <row r="3936" spans="15:15">
      <c r="O3936" s="38"/>
    </row>
    <row r="3937" spans="15:15">
      <c r="O3937" s="38"/>
    </row>
    <row r="3938" spans="15:15">
      <c r="O3938" s="38"/>
    </row>
    <row r="3939" spans="15:15">
      <c r="O3939" s="38"/>
    </row>
    <row r="3940" spans="15:15">
      <c r="O3940" s="38"/>
    </row>
    <row r="3941" spans="15:15">
      <c r="O3941" s="38"/>
    </row>
    <row r="3942" spans="15:15">
      <c r="O3942" s="38"/>
    </row>
    <row r="3943" spans="15:15">
      <c r="O3943" s="38"/>
    </row>
    <row r="3944" spans="15:15">
      <c r="O3944" s="38"/>
    </row>
    <row r="3945" spans="15:15">
      <c r="O3945" s="38"/>
    </row>
    <row r="3946" spans="15:15">
      <c r="O3946" s="38"/>
    </row>
    <row r="3947" spans="15:15">
      <c r="O3947" s="38"/>
    </row>
    <row r="3948" spans="15:15">
      <c r="O3948" s="38"/>
    </row>
    <row r="3949" spans="15:15">
      <c r="O3949" s="38"/>
    </row>
    <row r="3950" spans="15:15">
      <c r="O3950" s="38"/>
    </row>
    <row r="3951" spans="15:15">
      <c r="O3951" s="38"/>
    </row>
    <row r="3952" spans="15:15">
      <c r="O3952" s="38"/>
    </row>
    <row r="3953" spans="15:15">
      <c r="O3953" s="38"/>
    </row>
    <row r="3954" spans="15:15">
      <c r="O3954" s="38"/>
    </row>
    <row r="3955" spans="15:15">
      <c r="O3955" s="38"/>
    </row>
    <row r="3956" spans="15:15">
      <c r="O3956" s="38"/>
    </row>
    <row r="3957" spans="15:15">
      <c r="O3957" s="38"/>
    </row>
    <row r="3958" spans="15:15">
      <c r="O3958" s="38"/>
    </row>
    <row r="3959" spans="15:15">
      <c r="O3959" s="38"/>
    </row>
    <row r="3960" spans="15:15">
      <c r="O3960" s="38"/>
    </row>
    <row r="3961" spans="15:15">
      <c r="O3961" s="38"/>
    </row>
    <row r="3962" spans="15:15">
      <c r="O3962" s="38"/>
    </row>
    <row r="3963" spans="15:15">
      <c r="O3963" s="38"/>
    </row>
    <row r="3964" spans="15:15">
      <c r="O3964" s="38"/>
    </row>
    <row r="3965" spans="15:15">
      <c r="O3965" s="38"/>
    </row>
    <row r="3966" spans="15:15">
      <c r="O3966" s="38"/>
    </row>
    <row r="3967" spans="15:15">
      <c r="O3967" s="38"/>
    </row>
    <row r="3968" spans="15:15">
      <c r="O3968" s="38"/>
    </row>
    <row r="3969" spans="15:15">
      <c r="O3969" s="38"/>
    </row>
    <row r="3970" spans="15:15">
      <c r="O3970" s="38"/>
    </row>
    <row r="3971" spans="15:15">
      <c r="O3971" s="38"/>
    </row>
    <row r="3972" spans="15:15">
      <c r="O3972" s="38"/>
    </row>
    <row r="3973" spans="15:15">
      <c r="O3973" s="38"/>
    </row>
    <row r="3974" spans="15:15">
      <c r="O3974" s="38"/>
    </row>
    <row r="3975" spans="15:15">
      <c r="O3975" s="38"/>
    </row>
    <row r="3976" spans="15:15">
      <c r="O3976" s="38"/>
    </row>
    <row r="3977" spans="15:15">
      <c r="O3977" s="38"/>
    </row>
    <row r="3978" spans="15:15">
      <c r="O3978" s="38"/>
    </row>
    <row r="3979" spans="15:15">
      <c r="O3979" s="38"/>
    </row>
    <row r="3980" spans="15:15">
      <c r="O3980" s="38"/>
    </row>
    <row r="3981" spans="15:15">
      <c r="O3981" s="38"/>
    </row>
    <row r="3982" spans="15:15">
      <c r="O3982" s="38"/>
    </row>
    <row r="3983" spans="15:15">
      <c r="O3983" s="38"/>
    </row>
    <row r="3984" spans="15:15">
      <c r="O3984" s="38"/>
    </row>
    <row r="3985" spans="15:15">
      <c r="O3985" s="38"/>
    </row>
    <row r="3986" spans="15:15">
      <c r="O3986" s="38"/>
    </row>
    <row r="3987" spans="15:15">
      <c r="O3987" s="38"/>
    </row>
    <row r="3988" spans="15:15">
      <c r="O3988" s="38"/>
    </row>
    <row r="3989" spans="15:15">
      <c r="O3989" s="38"/>
    </row>
    <row r="3990" spans="15:15">
      <c r="O3990" s="38"/>
    </row>
    <row r="3991" spans="15:15">
      <c r="O3991" s="38"/>
    </row>
    <row r="3992" spans="15:15">
      <c r="O3992" s="38"/>
    </row>
    <row r="3993" spans="15:15">
      <c r="O3993" s="38"/>
    </row>
    <row r="3994" spans="15:15">
      <c r="O3994" s="38"/>
    </row>
    <row r="3995" spans="15:15">
      <c r="O3995" s="38"/>
    </row>
    <row r="3996" spans="15:15">
      <c r="O3996" s="38"/>
    </row>
    <row r="3997" spans="15:15">
      <c r="O3997" s="38"/>
    </row>
    <row r="3998" spans="15:15">
      <c r="O3998" s="38"/>
    </row>
    <row r="3999" spans="15:15">
      <c r="O3999" s="38"/>
    </row>
    <row r="4000" spans="15:15">
      <c r="O4000" s="38"/>
    </row>
    <row r="4001" spans="15:15">
      <c r="O4001" s="38"/>
    </row>
    <row r="4002" spans="15:15">
      <c r="O4002" s="38"/>
    </row>
    <row r="4003" spans="15:15">
      <c r="O4003" s="38"/>
    </row>
    <row r="4004" spans="15:15">
      <c r="O4004" s="38"/>
    </row>
    <row r="4005" spans="15:15">
      <c r="O4005" s="38"/>
    </row>
    <row r="4006" spans="15:15">
      <c r="O4006" s="38"/>
    </row>
    <row r="4007" spans="15:15">
      <c r="O4007" s="38"/>
    </row>
    <row r="4008" spans="15:15">
      <c r="O4008" s="38"/>
    </row>
    <row r="4009" spans="15:15">
      <c r="O4009" s="38"/>
    </row>
    <row r="4010" spans="15:15">
      <c r="O4010" s="38"/>
    </row>
    <row r="4011" spans="15:15">
      <c r="O4011" s="38"/>
    </row>
    <row r="4012" spans="15:15">
      <c r="O4012" s="38"/>
    </row>
    <row r="4013" spans="15:15">
      <c r="O4013" s="38"/>
    </row>
    <row r="4014" spans="15:15">
      <c r="O4014" s="38"/>
    </row>
    <row r="4015" spans="15:15">
      <c r="O4015" s="38"/>
    </row>
    <row r="4016" spans="15:15">
      <c r="O4016" s="38"/>
    </row>
    <row r="4017" spans="15:15">
      <c r="O4017" s="38"/>
    </row>
    <row r="4018" spans="15:15">
      <c r="O4018" s="38"/>
    </row>
    <row r="4019" spans="15:15">
      <c r="O4019" s="38"/>
    </row>
    <row r="4020" spans="15:15">
      <c r="O4020" s="38"/>
    </row>
    <row r="4021" spans="15:15">
      <c r="O4021" s="38"/>
    </row>
    <row r="4022" spans="15:15">
      <c r="O4022" s="38"/>
    </row>
    <row r="4023" spans="15:15">
      <c r="O4023" s="38"/>
    </row>
    <row r="4024" spans="15:15">
      <c r="O4024" s="38"/>
    </row>
    <row r="4025" spans="15:15">
      <c r="O4025" s="38"/>
    </row>
    <row r="4026" spans="15:15">
      <c r="O4026" s="38"/>
    </row>
    <row r="4027" spans="15:15">
      <c r="O4027" s="38"/>
    </row>
    <row r="4028" spans="15:15">
      <c r="O4028" s="38"/>
    </row>
    <row r="4029" spans="15:15">
      <c r="O4029" s="38"/>
    </row>
    <row r="4030" spans="15:15">
      <c r="O4030" s="38"/>
    </row>
    <row r="4031" spans="15:15">
      <c r="O4031" s="38"/>
    </row>
    <row r="4032" spans="15:15">
      <c r="O4032" s="38"/>
    </row>
    <row r="4033" spans="15:15">
      <c r="O4033" s="38"/>
    </row>
    <row r="4034" spans="15:15">
      <c r="O4034" s="38"/>
    </row>
    <row r="4035" spans="15:15">
      <c r="O4035" s="38"/>
    </row>
    <row r="4036" spans="15:15">
      <c r="O4036" s="38"/>
    </row>
    <row r="4037" spans="15:15">
      <c r="O4037" s="38"/>
    </row>
    <row r="4038" spans="15:15">
      <c r="O4038" s="38"/>
    </row>
    <row r="4039" spans="15:15">
      <c r="O4039" s="38"/>
    </row>
    <row r="4040" spans="15:15">
      <c r="O4040" s="38"/>
    </row>
    <row r="4041" spans="15:15">
      <c r="O4041" s="38"/>
    </row>
    <row r="4042" spans="15:15">
      <c r="O4042" s="38"/>
    </row>
    <row r="4043" spans="15:15">
      <c r="O4043" s="38"/>
    </row>
    <row r="4044" spans="15:15">
      <c r="O4044" s="38"/>
    </row>
    <row r="4045" spans="15:15">
      <c r="O4045" s="38"/>
    </row>
    <row r="4046" spans="15:15">
      <c r="O4046" s="38"/>
    </row>
    <row r="4047" spans="15:15">
      <c r="O4047" s="38"/>
    </row>
    <row r="4048" spans="15:15">
      <c r="O4048" s="38"/>
    </row>
    <row r="4049" spans="15:15">
      <c r="O4049" s="38"/>
    </row>
    <row r="4050" spans="15:15">
      <c r="O4050" s="38"/>
    </row>
    <row r="4051" spans="15:15">
      <c r="O4051" s="38"/>
    </row>
    <row r="4052" spans="15:15">
      <c r="O4052" s="38"/>
    </row>
    <row r="4053" spans="15:15">
      <c r="O4053" s="38"/>
    </row>
    <row r="4054" spans="15:15">
      <c r="O4054" s="38"/>
    </row>
    <row r="4055" spans="15:15">
      <c r="O4055" s="38"/>
    </row>
    <row r="4056" spans="15:15">
      <c r="O4056" s="38"/>
    </row>
    <row r="4057" spans="15:15">
      <c r="O4057" s="38"/>
    </row>
    <row r="4058" spans="15:15">
      <c r="O4058" s="38"/>
    </row>
    <row r="4059" spans="15:15">
      <c r="O4059" s="38"/>
    </row>
    <row r="4060" spans="15:15">
      <c r="O4060" s="38"/>
    </row>
    <row r="4061" spans="15:15">
      <c r="O4061" s="38"/>
    </row>
    <row r="4062" spans="15:15">
      <c r="O4062" s="38"/>
    </row>
    <row r="4063" spans="15:15">
      <c r="O4063" s="38"/>
    </row>
    <row r="4064" spans="15:15">
      <c r="O4064" s="38"/>
    </row>
    <row r="4065" spans="15:15">
      <c r="O4065" s="38"/>
    </row>
    <row r="4066" spans="15:15">
      <c r="O4066" s="38"/>
    </row>
    <row r="4067" spans="15:15">
      <c r="O4067" s="38"/>
    </row>
    <row r="4068" spans="15:15">
      <c r="O4068" s="38"/>
    </row>
    <row r="4069" spans="15:15">
      <c r="O4069" s="38"/>
    </row>
    <row r="4070" spans="15:15">
      <c r="O4070" s="38"/>
    </row>
    <row r="4071" spans="15:15">
      <c r="O4071" s="38"/>
    </row>
    <row r="4072" spans="15:15">
      <c r="O4072" s="38"/>
    </row>
    <row r="4073" spans="15:15">
      <c r="O4073" s="38"/>
    </row>
    <row r="4074" spans="15:15">
      <c r="O4074" s="38"/>
    </row>
    <row r="4075" spans="15:15">
      <c r="O4075" s="38"/>
    </row>
    <row r="4076" spans="15:15">
      <c r="O4076" s="38"/>
    </row>
    <row r="4077" spans="15:15">
      <c r="O4077" s="38"/>
    </row>
    <row r="4078" spans="15:15">
      <c r="O4078" s="38"/>
    </row>
    <row r="4079" spans="15:15">
      <c r="O4079" s="38"/>
    </row>
    <row r="4080" spans="15:15">
      <c r="O4080" s="38"/>
    </row>
    <row r="4081" spans="15:15">
      <c r="O4081" s="38"/>
    </row>
    <row r="4082" spans="15:15">
      <c r="O4082" s="38"/>
    </row>
    <row r="4083" spans="15:15">
      <c r="O4083" s="38"/>
    </row>
    <row r="4084" spans="15:15">
      <c r="O4084" s="38"/>
    </row>
    <row r="4085" spans="15:15">
      <c r="O4085" s="38"/>
    </row>
    <row r="4086" spans="15:15">
      <c r="O4086" s="38"/>
    </row>
    <row r="4087" spans="15:15">
      <c r="O4087" s="38"/>
    </row>
    <row r="4088" spans="15:15">
      <c r="O4088" s="38"/>
    </row>
    <row r="4089" spans="15:15">
      <c r="O4089" s="38"/>
    </row>
    <row r="4090" spans="15:15">
      <c r="O4090" s="38"/>
    </row>
    <row r="4091" spans="15:15">
      <c r="O4091" s="38"/>
    </row>
    <row r="4092" spans="15:15">
      <c r="O4092" s="38"/>
    </row>
    <row r="4093" spans="15:15">
      <c r="O4093" s="38"/>
    </row>
    <row r="4094" spans="15:15">
      <c r="O4094" s="38"/>
    </row>
    <row r="4095" spans="15:15">
      <c r="O4095" s="38"/>
    </row>
    <row r="4096" spans="15:15">
      <c r="O4096" s="38"/>
    </row>
    <row r="4097" spans="15:15">
      <c r="O4097" s="38"/>
    </row>
    <row r="4098" spans="15:15">
      <c r="O4098" s="38"/>
    </row>
    <row r="4099" spans="15:15">
      <c r="O4099" s="38"/>
    </row>
    <row r="4100" spans="15:15">
      <c r="O4100" s="38"/>
    </row>
    <row r="4101" spans="15:15">
      <c r="O4101" s="38"/>
    </row>
    <row r="4102" spans="15:15">
      <c r="O4102" s="38"/>
    </row>
    <row r="4103" spans="15:15">
      <c r="O4103" s="38"/>
    </row>
    <row r="4104" spans="15:15">
      <c r="O4104" s="38"/>
    </row>
    <row r="4105" spans="15:15">
      <c r="O4105" s="38"/>
    </row>
    <row r="4106" spans="15:15">
      <c r="O4106" s="38"/>
    </row>
    <row r="4107" spans="15:15">
      <c r="O4107" s="38"/>
    </row>
    <row r="4108" spans="15:15">
      <c r="O4108" s="38"/>
    </row>
    <row r="4109" spans="15:15">
      <c r="O4109" s="38"/>
    </row>
    <row r="4110" spans="15:15">
      <c r="O4110" s="38"/>
    </row>
    <row r="4111" spans="15:15">
      <c r="O4111" s="38"/>
    </row>
    <row r="4112" spans="15:15">
      <c r="O4112" s="38"/>
    </row>
    <row r="4113" spans="15:15">
      <c r="O4113" s="38"/>
    </row>
    <row r="4114" spans="15:15">
      <c r="O4114" s="38"/>
    </row>
    <row r="4115" spans="15:15">
      <c r="O4115" s="38"/>
    </row>
    <row r="4116" spans="15:15">
      <c r="O4116" s="38"/>
    </row>
    <row r="4117" spans="15:15">
      <c r="O4117" s="38"/>
    </row>
    <row r="4118" spans="15:15">
      <c r="O4118" s="38"/>
    </row>
    <row r="4119" spans="15:15">
      <c r="O4119" s="38"/>
    </row>
    <row r="4120" spans="15:15">
      <c r="O4120" s="38"/>
    </row>
    <row r="4121" spans="15:15">
      <c r="O4121" s="38"/>
    </row>
    <row r="4122" spans="15:15">
      <c r="O4122" s="38"/>
    </row>
    <row r="4123" spans="15:15">
      <c r="O4123" s="38"/>
    </row>
    <row r="4124" spans="15:15">
      <c r="O4124" s="38"/>
    </row>
    <row r="4125" spans="15:15">
      <c r="O4125" s="38"/>
    </row>
    <row r="4126" spans="15:15">
      <c r="O4126" s="38"/>
    </row>
    <row r="4127" spans="15:15">
      <c r="O4127" s="38"/>
    </row>
    <row r="4128" spans="15:15">
      <c r="O4128" s="38"/>
    </row>
    <row r="4129" spans="15:15">
      <c r="O4129" s="38"/>
    </row>
    <row r="4130" spans="15:15">
      <c r="O4130" s="38"/>
    </row>
    <row r="4131" spans="15:15">
      <c r="O4131" s="38"/>
    </row>
    <row r="4132" spans="15:15">
      <c r="O4132" s="38"/>
    </row>
    <row r="4133" spans="15:15">
      <c r="O4133" s="38"/>
    </row>
    <row r="4134" spans="15:15">
      <c r="O4134" s="38"/>
    </row>
    <row r="4135" spans="15:15">
      <c r="O4135" s="38"/>
    </row>
    <row r="4136" spans="15:15">
      <c r="O4136" s="38"/>
    </row>
    <row r="4137" spans="15:15">
      <c r="O4137" s="38"/>
    </row>
    <row r="4138" spans="15:15">
      <c r="O4138" s="38"/>
    </row>
    <row r="4139" spans="15:15">
      <c r="O4139" s="38"/>
    </row>
    <row r="4140" spans="15:15">
      <c r="O4140" s="38"/>
    </row>
    <row r="4141" spans="15:15">
      <c r="O4141" s="38"/>
    </row>
    <row r="4142" spans="15:15">
      <c r="O4142" s="38"/>
    </row>
    <row r="4143" spans="15:15">
      <c r="O4143" s="38"/>
    </row>
    <row r="4144" spans="15:15">
      <c r="O4144" s="38"/>
    </row>
    <row r="4145" spans="15:15">
      <c r="O4145" s="38"/>
    </row>
    <row r="4146" spans="15:15">
      <c r="O4146" s="38"/>
    </row>
    <row r="4147" spans="15:15">
      <c r="O4147" s="38"/>
    </row>
    <row r="4148" spans="15:15">
      <c r="O4148" s="38"/>
    </row>
    <row r="4149" spans="15:15">
      <c r="O4149" s="38"/>
    </row>
    <row r="4150" spans="15:15">
      <c r="O4150" s="38"/>
    </row>
    <row r="4151" spans="15:15">
      <c r="O4151" s="38"/>
    </row>
    <row r="4152" spans="15:15">
      <c r="O4152" s="38"/>
    </row>
    <row r="4153" spans="15:15">
      <c r="O4153" s="38"/>
    </row>
    <row r="4154" spans="15:15">
      <c r="O4154" s="38"/>
    </row>
    <row r="4155" spans="15:15">
      <c r="O4155" s="38"/>
    </row>
    <row r="4156" spans="15:15">
      <c r="O4156" s="38"/>
    </row>
    <row r="4157" spans="15:15">
      <c r="O4157" s="38"/>
    </row>
    <row r="4158" spans="15:15">
      <c r="O4158" s="38"/>
    </row>
    <row r="4159" spans="15:15">
      <c r="O4159" s="38"/>
    </row>
    <row r="4160" spans="15:15">
      <c r="O4160" s="38"/>
    </row>
    <row r="4161" spans="15:15">
      <c r="O4161" s="38"/>
    </row>
    <row r="4162" spans="15:15">
      <c r="O4162" s="38"/>
    </row>
    <row r="4163" spans="15:15">
      <c r="O4163" s="38"/>
    </row>
    <row r="4164" spans="15:15">
      <c r="O4164" s="38"/>
    </row>
    <row r="4165" spans="15:15">
      <c r="O4165" s="38"/>
    </row>
    <row r="4166" spans="15:15">
      <c r="O4166" s="38"/>
    </row>
    <row r="4167" spans="15:15">
      <c r="O4167" s="38"/>
    </row>
    <row r="4168" spans="15:15">
      <c r="O4168" s="38"/>
    </row>
    <row r="4169" spans="15:15">
      <c r="O4169" s="38"/>
    </row>
    <row r="4170" spans="15:15">
      <c r="O4170" s="38"/>
    </row>
    <row r="4171" spans="15:15">
      <c r="O4171" s="38"/>
    </row>
    <row r="4172" spans="15:15">
      <c r="O4172" s="38"/>
    </row>
    <row r="4173" spans="15:15">
      <c r="O4173" s="38"/>
    </row>
    <row r="4174" spans="15:15">
      <c r="O4174" s="38"/>
    </row>
    <row r="4175" spans="15:15">
      <c r="O4175" s="38"/>
    </row>
    <row r="4176" spans="15:15">
      <c r="O4176" s="38"/>
    </row>
    <row r="4177" spans="15:15">
      <c r="O4177" s="38"/>
    </row>
    <row r="4178" spans="15:15">
      <c r="O4178" s="38"/>
    </row>
    <row r="4179" spans="15:15">
      <c r="O4179" s="38"/>
    </row>
    <row r="4180" spans="15:15">
      <c r="O4180" s="38"/>
    </row>
    <row r="4181" spans="15:15">
      <c r="O4181" s="38"/>
    </row>
    <row r="4182" spans="15:15">
      <c r="O4182" s="38"/>
    </row>
    <row r="4183" spans="15:15">
      <c r="O4183" s="38"/>
    </row>
    <row r="4184" spans="15:15">
      <c r="O4184" s="38"/>
    </row>
    <row r="4185" spans="15:15">
      <c r="O4185" s="38"/>
    </row>
    <row r="4186" spans="15:15">
      <c r="O4186" s="38"/>
    </row>
    <row r="4187" spans="15:15">
      <c r="O4187" s="38"/>
    </row>
    <row r="4188" spans="15:15">
      <c r="O4188" s="38"/>
    </row>
    <row r="4189" spans="15:15">
      <c r="O4189" s="38"/>
    </row>
    <row r="4190" spans="15:15">
      <c r="O4190" s="38"/>
    </row>
    <row r="4191" spans="15:15">
      <c r="O4191" s="38"/>
    </row>
    <row r="4192" spans="15:15">
      <c r="O4192" s="38"/>
    </row>
    <row r="4193" spans="15:15">
      <c r="O4193" s="38"/>
    </row>
    <row r="4194" spans="15:15">
      <c r="O4194" s="38"/>
    </row>
    <row r="4195" spans="15:15">
      <c r="O4195" s="38"/>
    </row>
    <row r="4196" spans="15:15">
      <c r="O4196" s="38"/>
    </row>
    <row r="4197" spans="15:15">
      <c r="O4197" s="38"/>
    </row>
    <row r="4198" spans="15:15">
      <c r="O4198" s="38"/>
    </row>
    <row r="4199" spans="15:15">
      <c r="O4199" s="38"/>
    </row>
    <row r="4200" spans="15:15">
      <c r="O4200" s="38"/>
    </row>
    <row r="4201" spans="15:15">
      <c r="O4201" s="38"/>
    </row>
    <row r="4202" spans="15:15">
      <c r="O4202" s="38"/>
    </row>
    <row r="4203" spans="15:15">
      <c r="O4203" s="38"/>
    </row>
    <row r="4204" spans="15:15">
      <c r="O4204" s="38"/>
    </row>
    <row r="4205" spans="15:15">
      <c r="O4205" s="38"/>
    </row>
    <row r="4206" spans="15:15">
      <c r="O4206" s="38"/>
    </row>
    <row r="4207" spans="15:15">
      <c r="O4207" s="38"/>
    </row>
    <row r="4208" spans="15:15">
      <c r="O4208" s="38"/>
    </row>
    <row r="4209" spans="15:15">
      <c r="O4209" s="38"/>
    </row>
    <row r="4210" spans="15:15">
      <c r="O4210" s="38"/>
    </row>
    <row r="4211" spans="15:15">
      <c r="O4211" s="38"/>
    </row>
    <row r="4212" spans="15:15">
      <c r="O4212" s="38"/>
    </row>
    <row r="4213" spans="15:15">
      <c r="O4213" s="38"/>
    </row>
    <row r="4214" spans="15:15">
      <c r="O4214" s="38"/>
    </row>
    <row r="4215" spans="15:15">
      <c r="O4215" s="38"/>
    </row>
    <row r="4216" spans="15:15">
      <c r="O4216" s="38"/>
    </row>
    <row r="4217" spans="15:15">
      <c r="O4217" s="38"/>
    </row>
    <row r="4218" spans="15:15">
      <c r="O4218" s="38"/>
    </row>
    <row r="4219" spans="15:15">
      <c r="O4219" s="38"/>
    </row>
    <row r="4220" spans="15:15">
      <c r="O4220" s="38"/>
    </row>
    <row r="4221" spans="15:15">
      <c r="O4221" s="38"/>
    </row>
    <row r="4222" spans="15:15">
      <c r="O4222" s="38"/>
    </row>
    <row r="4223" spans="15:15">
      <c r="O4223" s="38"/>
    </row>
    <row r="4224" spans="15:15">
      <c r="O4224" s="38"/>
    </row>
    <row r="4225" spans="15:15">
      <c r="O4225" s="38"/>
    </row>
    <row r="4226" spans="15:15">
      <c r="O4226" s="38"/>
    </row>
    <row r="4227" spans="15:15">
      <c r="O4227" s="38"/>
    </row>
    <row r="4228" spans="15:15">
      <c r="O4228" s="38"/>
    </row>
    <row r="4229" spans="15:15">
      <c r="O4229" s="38"/>
    </row>
    <row r="4230" spans="15:15">
      <c r="O4230" s="38"/>
    </row>
    <row r="4231" spans="15:15">
      <c r="O4231" s="38"/>
    </row>
    <row r="4232" spans="15:15">
      <c r="O4232" s="38"/>
    </row>
    <row r="4233" spans="15:15">
      <c r="O4233" s="38"/>
    </row>
    <row r="4234" spans="15:15">
      <c r="O4234" s="38"/>
    </row>
    <row r="4235" spans="15:15">
      <c r="O4235" s="38"/>
    </row>
    <row r="4236" spans="15:15">
      <c r="O4236" s="38"/>
    </row>
    <row r="4237" spans="15:15">
      <c r="O4237" s="38"/>
    </row>
    <row r="4238" spans="15:15">
      <c r="O4238" s="38"/>
    </row>
    <row r="4239" spans="15:15">
      <c r="O4239" s="38"/>
    </row>
    <row r="4240" spans="15:15">
      <c r="O4240" s="38"/>
    </row>
    <row r="4241" spans="15:15">
      <c r="O4241" s="38"/>
    </row>
    <row r="4242" spans="15:15">
      <c r="O4242" s="38"/>
    </row>
    <row r="4243" spans="15:15">
      <c r="O4243" s="38"/>
    </row>
    <row r="4244" spans="15:15">
      <c r="O4244" s="38"/>
    </row>
    <row r="4245" spans="15:15">
      <c r="O4245" s="38"/>
    </row>
    <row r="4246" spans="15:15">
      <c r="O4246" s="38"/>
    </row>
    <row r="4247" spans="15:15">
      <c r="O4247" s="38"/>
    </row>
    <row r="4248" spans="15:15">
      <c r="O4248" s="38"/>
    </row>
    <row r="4249" spans="15:15">
      <c r="O4249" s="38"/>
    </row>
    <row r="4250" spans="15:15">
      <c r="O4250" s="38"/>
    </row>
    <row r="4251" spans="15:15">
      <c r="O4251" s="38"/>
    </row>
    <row r="4252" spans="15:15">
      <c r="O4252" s="38"/>
    </row>
    <row r="4253" spans="15:15">
      <c r="O4253" s="38"/>
    </row>
    <row r="4254" spans="15:15">
      <c r="O4254" s="38"/>
    </row>
    <row r="4255" spans="15:15">
      <c r="O4255" s="38"/>
    </row>
    <row r="4256" spans="15:15">
      <c r="O4256" s="38"/>
    </row>
    <row r="4257" spans="15:15">
      <c r="O4257" s="38"/>
    </row>
    <row r="4258" spans="15:15">
      <c r="O4258" s="38"/>
    </row>
    <row r="4259" spans="15:15">
      <c r="O4259" s="38"/>
    </row>
    <row r="4260" spans="15:15">
      <c r="O4260" s="38"/>
    </row>
    <row r="4261" spans="15:15">
      <c r="O4261" s="38"/>
    </row>
    <row r="4262" spans="15:15">
      <c r="O4262" s="38"/>
    </row>
    <row r="4263" spans="15:15">
      <c r="O4263" s="38"/>
    </row>
    <row r="4264" spans="15:15">
      <c r="O4264" s="38"/>
    </row>
    <row r="4265" spans="15:15">
      <c r="O4265" s="38"/>
    </row>
    <row r="4266" spans="15:15">
      <c r="O4266" s="38"/>
    </row>
    <row r="4267" spans="15:15">
      <c r="O4267" s="38"/>
    </row>
    <row r="4268" spans="15:15">
      <c r="O4268" s="38"/>
    </row>
    <row r="4269" spans="15:15">
      <c r="O4269" s="38"/>
    </row>
    <row r="4270" spans="15:15">
      <c r="O4270" s="38"/>
    </row>
    <row r="4271" spans="15:15">
      <c r="O4271" s="38"/>
    </row>
    <row r="4272" spans="15:15">
      <c r="O4272" s="38"/>
    </row>
    <row r="4273" spans="15:15">
      <c r="O4273" s="38"/>
    </row>
    <row r="4274" spans="15:15">
      <c r="O4274" s="38"/>
    </row>
    <row r="4275" spans="15:15">
      <c r="O4275" s="38"/>
    </row>
    <row r="4276" spans="15:15">
      <c r="O4276" s="38"/>
    </row>
    <row r="4277" spans="15:15">
      <c r="O4277" s="38"/>
    </row>
    <row r="4278" spans="15:15">
      <c r="O4278" s="38"/>
    </row>
    <row r="4279" spans="15:15">
      <c r="O4279" s="38"/>
    </row>
    <row r="4280" spans="15:15">
      <c r="O4280" s="38"/>
    </row>
    <row r="4281" spans="15:15">
      <c r="O4281" s="38"/>
    </row>
    <row r="4282" spans="15:15">
      <c r="O4282" s="38"/>
    </row>
    <row r="4283" spans="15:15">
      <c r="O4283" s="38"/>
    </row>
    <row r="4284" spans="15:15">
      <c r="O4284" s="38"/>
    </row>
    <row r="4285" spans="15:15">
      <c r="O4285" s="38"/>
    </row>
    <row r="4286" spans="15:15">
      <c r="O4286" s="38"/>
    </row>
    <row r="4287" spans="15:15">
      <c r="O4287" s="38"/>
    </row>
    <row r="4288" spans="15:15">
      <c r="O4288" s="38"/>
    </row>
    <row r="4289" spans="15:15">
      <c r="O4289" s="38"/>
    </row>
    <row r="4290" spans="15:15">
      <c r="O4290" s="38"/>
    </row>
    <row r="4291" spans="15:15">
      <c r="O4291" s="38"/>
    </row>
    <row r="4292" spans="15:15">
      <c r="O4292" s="38"/>
    </row>
    <row r="4293" spans="15:15">
      <c r="O4293" s="38"/>
    </row>
    <row r="4294" spans="15:15">
      <c r="O4294" s="38"/>
    </row>
    <row r="4295" spans="15:15">
      <c r="O4295" s="38"/>
    </row>
    <row r="4296" spans="15:15">
      <c r="O4296" s="38"/>
    </row>
    <row r="4297" spans="15:15">
      <c r="O4297" s="38"/>
    </row>
    <row r="4298" spans="15:15">
      <c r="O4298" s="38"/>
    </row>
    <row r="4299" spans="15:15">
      <c r="O4299" s="38"/>
    </row>
    <row r="4300" spans="15:15">
      <c r="O4300" s="38"/>
    </row>
    <row r="4301" spans="15:15">
      <c r="O4301" s="38"/>
    </row>
    <row r="4302" spans="15:15">
      <c r="O4302" s="38"/>
    </row>
    <row r="4303" spans="15:15">
      <c r="O4303" s="38"/>
    </row>
    <row r="4304" spans="15:15">
      <c r="O4304" s="38"/>
    </row>
    <row r="4305" spans="15:15">
      <c r="O4305" s="38"/>
    </row>
    <row r="4306" spans="15:15">
      <c r="O4306" s="38"/>
    </row>
    <row r="4307" spans="15:15">
      <c r="O4307" s="38"/>
    </row>
    <row r="4308" spans="15:15">
      <c r="O4308" s="38"/>
    </row>
    <row r="4309" spans="15:15">
      <c r="O4309" s="38"/>
    </row>
    <row r="4310" spans="15:15">
      <c r="O4310" s="38"/>
    </row>
    <row r="4311" spans="15:15">
      <c r="O4311" s="38"/>
    </row>
    <row r="4312" spans="15:15">
      <c r="O4312" s="38"/>
    </row>
    <row r="4313" spans="15:15">
      <c r="O4313" s="38"/>
    </row>
    <row r="4314" spans="15:15">
      <c r="O4314" s="38"/>
    </row>
    <row r="4315" spans="15:15">
      <c r="O4315" s="38"/>
    </row>
    <row r="4316" spans="15:15">
      <c r="O4316" s="38"/>
    </row>
    <row r="4317" spans="15:15">
      <c r="O4317" s="38"/>
    </row>
    <row r="4318" spans="15:15">
      <c r="O4318" s="38"/>
    </row>
    <row r="4319" spans="15:15">
      <c r="O4319" s="38"/>
    </row>
    <row r="4320" spans="15:15">
      <c r="O4320" s="38"/>
    </row>
    <row r="4321" spans="15:15">
      <c r="O4321" s="38"/>
    </row>
    <row r="4322" spans="15:15">
      <c r="O4322" s="38"/>
    </row>
    <row r="4323" spans="15:15">
      <c r="O4323" s="38"/>
    </row>
    <row r="4324" spans="15:15">
      <c r="O4324" s="38"/>
    </row>
    <row r="4325" spans="15:15">
      <c r="O4325" s="38"/>
    </row>
    <row r="4326" spans="15:15">
      <c r="O4326" s="38"/>
    </row>
    <row r="4327" spans="15:15">
      <c r="O4327" s="38"/>
    </row>
    <row r="4328" spans="15:15">
      <c r="O4328" s="38"/>
    </row>
    <row r="4329" spans="15:15">
      <c r="O4329" s="38"/>
    </row>
    <row r="4330" spans="15:15">
      <c r="O4330" s="38"/>
    </row>
    <row r="4331" spans="15:15">
      <c r="O4331" s="38"/>
    </row>
    <row r="4332" spans="15:15">
      <c r="O4332" s="38"/>
    </row>
    <row r="4333" spans="15:15">
      <c r="O4333" s="38"/>
    </row>
    <row r="4334" spans="15:15">
      <c r="O4334" s="38"/>
    </row>
    <row r="4335" spans="15:15">
      <c r="O4335" s="38"/>
    </row>
    <row r="4336" spans="15:15">
      <c r="O4336" s="38"/>
    </row>
    <row r="4337" spans="15:15">
      <c r="O4337" s="38"/>
    </row>
    <row r="4338" spans="15:15">
      <c r="O4338" s="38"/>
    </row>
    <row r="4339" spans="15:15">
      <c r="O4339" s="38"/>
    </row>
    <row r="4340" spans="15:15">
      <c r="O4340" s="38"/>
    </row>
    <row r="4341" spans="15:15">
      <c r="O4341" s="38"/>
    </row>
    <row r="4342" spans="15:15">
      <c r="O4342" s="38"/>
    </row>
    <row r="4343" spans="15:15">
      <c r="O4343" s="38"/>
    </row>
    <row r="4344" spans="15:15">
      <c r="O4344" s="38"/>
    </row>
    <row r="4345" spans="15:15">
      <c r="O4345" s="38"/>
    </row>
    <row r="4346" spans="15:15">
      <c r="O4346" s="38"/>
    </row>
    <row r="4347" spans="15:15">
      <c r="O4347" s="38"/>
    </row>
    <row r="4348" spans="15:15">
      <c r="O4348" s="38"/>
    </row>
    <row r="4349" spans="15:15">
      <c r="O4349" s="38"/>
    </row>
    <row r="4350" spans="15:15">
      <c r="O4350" s="38"/>
    </row>
    <row r="4351" spans="15:15">
      <c r="O4351" s="38"/>
    </row>
    <row r="4352" spans="15:15">
      <c r="O4352" s="38"/>
    </row>
    <row r="4353" spans="15:15">
      <c r="O4353" s="38"/>
    </row>
    <row r="4354" spans="15:15">
      <c r="O4354" s="38"/>
    </row>
    <row r="4355" spans="15:15">
      <c r="O4355" s="38"/>
    </row>
    <row r="4356" spans="15:15">
      <c r="O4356" s="38"/>
    </row>
    <row r="4357" spans="15:15">
      <c r="O4357" s="38"/>
    </row>
    <row r="4358" spans="15:15">
      <c r="O4358" s="38"/>
    </row>
    <row r="4359" spans="15:15">
      <c r="O4359" s="38"/>
    </row>
    <row r="4360" spans="15:15">
      <c r="O4360" s="38"/>
    </row>
    <row r="4361" spans="15:15">
      <c r="O4361" s="38"/>
    </row>
    <row r="4362" spans="15:15">
      <c r="O4362" s="38"/>
    </row>
    <row r="4363" spans="15:15">
      <c r="O4363" s="38"/>
    </row>
    <row r="4364" spans="15:15">
      <c r="O4364" s="38"/>
    </row>
    <row r="4365" spans="15:15">
      <c r="O4365" s="38"/>
    </row>
    <row r="4366" spans="15:15">
      <c r="O4366" s="38"/>
    </row>
    <row r="4367" spans="15:15">
      <c r="O4367" s="38"/>
    </row>
    <row r="4368" spans="15:15">
      <c r="O4368" s="38"/>
    </row>
    <row r="4369" spans="15:15">
      <c r="O4369" s="38"/>
    </row>
    <row r="4370" spans="15:15">
      <c r="O4370" s="38"/>
    </row>
    <row r="4371" spans="15:15">
      <c r="O4371" s="38"/>
    </row>
    <row r="4372" spans="15:15">
      <c r="O4372" s="38"/>
    </row>
    <row r="4373" spans="15:15">
      <c r="O4373" s="38"/>
    </row>
    <row r="4374" spans="15:15">
      <c r="O4374" s="38"/>
    </row>
    <row r="4375" spans="15:15">
      <c r="O4375" s="38"/>
    </row>
    <row r="4376" spans="15:15">
      <c r="O4376" s="38"/>
    </row>
    <row r="4377" spans="15:15">
      <c r="O4377" s="38"/>
    </row>
    <row r="4378" spans="15:15">
      <c r="O4378" s="38"/>
    </row>
    <row r="4379" spans="15:15">
      <c r="O4379" s="38"/>
    </row>
    <row r="4380" spans="15:15">
      <c r="O4380" s="38"/>
    </row>
    <row r="4381" spans="15:15">
      <c r="O4381" s="38"/>
    </row>
    <row r="4382" spans="15:15">
      <c r="O4382" s="38"/>
    </row>
    <row r="4383" spans="15:15">
      <c r="O4383" s="38"/>
    </row>
    <row r="4384" spans="15:15">
      <c r="O4384" s="38"/>
    </row>
    <row r="4385" spans="15:15">
      <c r="O4385" s="38"/>
    </row>
    <row r="4386" spans="15:15">
      <c r="O4386" s="38"/>
    </row>
    <row r="4387" spans="15:15">
      <c r="O4387" s="38"/>
    </row>
    <row r="4388" spans="15:15">
      <c r="O4388" s="38"/>
    </row>
    <row r="4389" spans="15:15">
      <c r="O4389" s="38"/>
    </row>
    <row r="4390" spans="15:15">
      <c r="O4390" s="38"/>
    </row>
    <row r="4391" spans="15:15">
      <c r="O4391" s="38"/>
    </row>
    <row r="4392" spans="15:15">
      <c r="O4392" s="38"/>
    </row>
    <row r="4393" spans="15:15">
      <c r="O4393" s="38"/>
    </row>
    <row r="4394" spans="15:15">
      <c r="O4394" s="38"/>
    </row>
    <row r="4395" spans="15:15">
      <c r="O4395" s="38"/>
    </row>
    <row r="4396" spans="15:15">
      <c r="O4396" s="38"/>
    </row>
    <row r="4397" spans="15:15">
      <c r="O4397" s="38"/>
    </row>
    <row r="4398" spans="15:15">
      <c r="O4398" s="38"/>
    </row>
    <row r="4399" spans="15:15">
      <c r="O4399" s="38"/>
    </row>
    <row r="4400" spans="15:15">
      <c r="O4400" s="38"/>
    </row>
    <row r="4401" spans="15:15">
      <c r="O4401" s="38"/>
    </row>
    <row r="4402" spans="15:15">
      <c r="O4402" s="38"/>
    </row>
    <row r="4403" spans="15:15">
      <c r="O4403" s="38"/>
    </row>
    <row r="4404" spans="15:15">
      <c r="O4404" s="38"/>
    </row>
    <row r="4405" spans="15:15">
      <c r="O4405" s="38"/>
    </row>
    <row r="4406" spans="15:15">
      <c r="O4406" s="38"/>
    </row>
    <row r="4407" spans="15:15">
      <c r="O4407" s="38"/>
    </row>
    <row r="4408" spans="15:15">
      <c r="O4408" s="38"/>
    </row>
    <row r="4409" spans="15:15">
      <c r="O4409" s="38"/>
    </row>
    <row r="4410" spans="15:15">
      <c r="O4410" s="38"/>
    </row>
    <row r="4411" spans="15:15">
      <c r="O4411" s="38"/>
    </row>
    <row r="4412" spans="15:15">
      <c r="O4412" s="38"/>
    </row>
    <row r="4413" spans="15:15">
      <c r="O4413" s="38"/>
    </row>
    <row r="4414" spans="15:15">
      <c r="O4414" s="38"/>
    </row>
    <row r="4415" spans="15:15">
      <c r="O4415" s="38"/>
    </row>
    <row r="4416" spans="15:15">
      <c r="O4416" s="38"/>
    </row>
    <row r="4417" spans="15:15">
      <c r="O4417" s="38"/>
    </row>
    <row r="4418" spans="15:15">
      <c r="O4418" s="38"/>
    </row>
    <row r="4419" spans="15:15">
      <c r="O4419" s="38"/>
    </row>
    <row r="4420" spans="15:15">
      <c r="O4420" s="38"/>
    </row>
    <row r="4421" spans="15:15">
      <c r="O4421" s="38"/>
    </row>
    <row r="4422" spans="15:15">
      <c r="O4422" s="38"/>
    </row>
    <row r="4423" spans="15:15">
      <c r="O4423" s="38"/>
    </row>
    <row r="4424" spans="15:15">
      <c r="O4424" s="38"/>
    </row>
    <row r="4425" spans="15:15">
      <c r="O4425" s="38"/>
    </row>
    <row r="4426" spans="15:15">
      <c r="O4426" s="38"/>
    </row>
    <row r="4427" spans="15:15">
      <c r="O4427" s="38"/>
    </row>
    <row r="4428" spans="15:15">
      <c r="O4428" s="38"/>
    </row>
    <row r="4429" spans="15:15">
      <c r="O4429" s="38"/>
    </row>
    <row r="4430" spans="15:15">
      <c r="O4430" s="38"/>
    </row>
    <row r="4431" spans="15:15">
      <c r="O4431" s="38"/>
    </row>
    <row r="4432" spans="15:15">
      <c r="O4432" s="38"/>
    </row>
    <row r="4433" spans="15:15">
      <c r="O4433" s="38"/>
    </row>
    <row r="4434" spans="15:15">
      <c r="O4434" s="38"/>
    </row>
    <row r="4435" spans="15:15">
      <c r="O4435" s="38"/>
    </row>
    <row r="4436" spans="15:15">
      <c r="O4436" s="38"/>
    </row>
    <row r="4437" spans="15:15">
      <c r="O4437" s="38"/>
    </row>
    <row r="4438" spans="15:15">
      <c r="O4438" s="38"/>
    </row>
    <row r="4439" spans="15:15">
      <c r="O4439" s="38"/>
    </row>
    <row r="4440" spans="15:15">
      <c r="O4440" s="38"/>
    </row>
    <row r="4441" spans="15:15">
      <c r="O4441" s="38"/>
    </row>
    <row r="4442" spans="15:15">
      <c r="O4442" s="38"/>
    </row>
    <row r="4443" spans="15:15">
      <c r="O4443" s="38"/>
    </row>
    <row r="4444" spans="15:15">
      <c r="O4444" s="38"/>
    </row>
    <row r="4445" spans="15:15">
      <c r="O4445" s="38"/>
    </row>
    <row r="4446" spans="15:15">
      <c r="O4446" s="38"/>
    </row>
    <row r="4447" spans="15:15">
      <c r="O4447" s="38"/>
    </row>
    <row r="4448" spans="15:15">
      <c r="O4448" s="38"/>
    </row>
    <row r="4449" spans="15:15">
      <c r="O4449" s="38"/>
    </row>
    <row r="4450" spans="15:15">
      <c r="O4450" s="38"/>
    </row>
    <row r="4451" spans="15:15">
      <c r="O4451" s="38"/>
    </row>
    <row r="4452" spans="15:15">
      <c r="O4452" s="38"/>
    </row>
    <row r="4453" spans="15:15">
      <c r="O4453" s="38"/>
    </row>
    <row r="4454" spans="15:15">
      <c r="O4454" s="38"/>
    </row>
    <row r="4455" spans="15:15">
      <c r="O4455" s="38"/>
    </row>
    <row r="4456" spans="15:15">
      <c r="O4456" s="38"/>
    </row>
    <row r="4457" spans="15:15">
      <c r="O4457" s="38"/>
    </row>
    <row r="4458" spans="15:15">
      <c r="O4458" s="38"/>
    </row>
    <row r="4459" spans="15:15">
      <c r="O4459" s="38"/>
    </row>
    <row r="4460" spans="15:15">
      <c r="O4460" s="38"/>
    </row>
    <row r="4461" spans="15:15">
      <c r="O4461" s="38"/>
    </row>
    <row r="4462" spans="15:15">
      <c r="O4462" s="38"/>
    </row>
    <row r="4463" spans="15:15">
      <c r="O4463" s="38"/>
    </row>
    <row r="4464" spans="15:15">
      <c r="O4464" s="38"/>
    </row>
    <row r="4465" spans="15:15">
      <c r="O4465" s="38"/>
    </row>
    <row r="4466" spans="15:15">
      <c r="O4466" s="38"/>
    </row>
    <row r="4467" spans="15:15">
      <c r="O4467" s="38"/>
    </row>
    <row r="4468" spans="15:15">
      <c r="O4468" s="38"/>
    </row>
    <row r="4469" spans="15:15">
      <c r="O4469" s="38"/>
    </row>
    <row r="4470" spans="15:15">
      <c r="O4470" s="38"/>
    </row>
    <row r="4471" spans="15:15">
      <c r="O4471" s="38"/>
    </row>
    <row r="4472" spans="15:15">
      <c r="O4472" s="38"/>
    </row>
    <row r="4473" spans="15:15">
      <c r="O4473" s="38"/>
    </row>
    <row r="4474" spans="15:15">
      <c r="O4474" s="38"/>
    </row>
    <row r="4475" spans="15:15">
      <c r="O4475" s="38"/>
    </row>
    <row r="4476" spans="15:15">
      <c r="O4476" s="38"/>
    </row>
    <row r="4477" spans="15:15">
      <c r="O4477" s="38"/>
    </row>
    <row r="4478" spans="15:15">
      <c r="O4478" s="38"/>
    </row>
    <row r="4479" spans="15:15">
      <c r="O4479" s="38"/>
    </row>
    <row r="4480" spans="15:15">
      <c r="O4480" s="38"/>
    </row>
    <row r="4481" spans="15:15">
      <c r="O4481" s="38"/>
    </row>
    <row r="4482" spans="15:15">
      <c r="O4482" s="38"/>
    </row>
    <row r="4483" spans="15:15">
      <c r="O4483" s="38"/>
    </row>
    <row r="4484" spans="15:15">
      <c r="O4484" s="38"/>
    </row>
    <row r="4485" spans="15:15">
      <c r="O4485" s="38"/>
    </row>
    <row r="4486" spans="15:15">
      <c r="O4486" s="38"/>
    </row>
    <row r="4487" spans="15:15">
      <c r="O4487" s="38"/>
    </row>
    <row r="4488" spans="15:15">
      <c r="O4488" s="38"/>
    </row>
    <row r="4489" spans="15:15">
      <c r="O4489" s="38"/>
    </row>
    <row r="4490" spans="15:15">
      <c r="O4490" s="38"/>
    </row>
    <row r="4491" spans="15:15">
      <c r="O4491" s="38"/>
    </row>
    <row r="4492" spans="15:15">
      <c r="O4492" s="38"/>
    </row>
    <row r="4493" spans="15:15">
      <c r="O4493" s="38"/>
    </row>
    <row r="4494" spans="15:15">
      <c r="O4494" s="38"/>
    </row>
    <row r="4495" spans="15:15">
      <c r="O4495" s="38"/>
    </row>
    <row r="4496" spans="15:15">
      <c r="O4496" s="38"/>
    </row>
    <row r="4497" spans="15:15">
      <c r="O4497" s="38"/>
    </row>
    <row r="4498" spans="15:15">
      <c r="O4498" s="38"/>
    </row>
    <row r="4499" spans="15:15">
      <c r="O4499" s="38"/>
    </row>
    <row r="4500" spans="15:15">
      <c r="O4500" s="38"/>
    </row>
    <row r="4501" spans="15:15">
      <c r="O4501" s="38"/>
    </row>
    <row r="4502" spans="15:15">
      <c r="O4502" s="38"/>
    </row>
    <row r="4503" spans="15:15">
      <c r="O4503" s="38"/>
    </row>
    <row r="4504" spans="15:15">
      <c r="O4504" s="38"/>
    </row>
    <row r="4505" spans="15:15">
      <c r="O4505" s="38"/>
    </row>
    <row r="4506" spans="15:15">
      <c r="O4506" s="38"/>
    </row>
    <row r="4507" spans="15:15">
      <c r="O4507" s="38"/>
    </row>
    <row r="4508" spans="15:15">
      <c r="O4508" s="38"/>
    </row>
    <row r="4509" spans="15:15">
      <c r="O4509" s="38"/>
    </row>
    <row r="4510" spans="15:15">
      <c r="O4510" s="38"/>
    </row>
    <row r="4511" spans="15:15">
      <c r="O4511" s="38"/>
    </row>
    <row r="4512" spans="15:15">
      <c r="O4512" s="38"/>
    </row>
    <row r="4513" spans="15:15">
      <c r="O4513" s="38"/>
    </row>
    <row r="4514" spans="15:15">
      <c r="O4514" s="38"/>
    </row>
    <row r="4515" spans="15:15">
      <c r="O4515" s="38"/>
    </row>
    <row r="4516" spans="15:15">
      <c r="O4516" s="38"/>
    </row>
    <row r="4517" spans="15:15">
      <c r="O4517" s="38"/>
    </row>
    <row r="4518" spans="15:15">
      <c r="O4518" s="38"/>
    </row>
    <row r="4519" spans="15:15">
      <c r="O4519" s="38"/>
    </row>
    <row r="4520" spans="15:15">
      <c r="O4520" s="38"/>
    </row>
    <row r="4521" spans="15:15">
      <c r="O4521" s="38"/>
    </row>
    <row r="4522" spans="15:15">
      <c r="O4522" s="38"/>
    </row>
    <row r="4523" spans="15:15">
      <c r="O4523" s="38"/>
    </row>
    <row r="4524" spans="15:15">
      <c r="O4524" s="38"/>
    </row>
    <row r="4525" spans="15:15">
      <c r="O4525" s="38"/>
    </row>
    <row r="4526" spans="15:15">
      <c r="O4526" s="38"/>
    </row>
    <row r="4527" spans="15:15">
      <c r="O4527" s="38"/>
    </row>
    <row r="4528" spans="15:15">
      <c r="O4528" s="38"/>
    </row>
    <row r="4529" spans="15:15">
      <c r="O4529" s="38"/>
    </row>
    <row r="4530" spans="15:15">
      <c r="O4530" s="38"/>
    </row>
    <row r="4531" spans="15:15">
      <c r="O4531" s="38"/>
    </row>
    <row r="4532" spans="15:15">
      <c r="O4532" s="38"/>
    </row>
    <row r="4533" spans="15:15">
      <c r="O4533" s="38"/>
    </row>
    <row r="4534" spans="15:15">
      <c r="O4534" s="38"/>
    </row>
    <row r="4535" spans="15:15">
      <c r="O4535" s="38"/>
    </row>
    <row r="4536" spans="15:15">
      <c r="O4536" s="38"/>
    </row>
    <row r="4537" spans="15:15">
      <c r="O4537" s="38"/>
    </row>
    <row r="4538" spans="15:15">
      <c r="O4538" s="38"/>
    </row>
    <row r="4539" spans="15:15">
      <c r="O4539" s="38"/>
    </row>
    <row r="4540" spans="15:15">
      <c r="O4540" s="38"/>
    </row>
    <row r="4541" spans="15:15">
      <c r="O4541" s="38"/>
    </row>
    <row r="4542" spans="15:15">
      <c r="O4542" s="38"/>
    </row>
    <row r="4543" spans="15:15">
      <c r="O4543" s="38"/>
    </row>
    <row r="4544" spans="15:15">
      <c r="O4544" s="38"/>
    </row>
    <row r="4545" spans="15:15">
      <c r="O4545" s="38"/>
    </row>
    <row r="4546" spans="15:15">
      <c r="O4546" s="38"/>
    </row>
    <row r="4547" spans="15:15">
      <c r="O4547" s="38"/>
    </row>
    <row r="4548" spans="15:15">
      <c r="O4548" s="38"/>
    </row>
    <row r="4549" spans="15:15">
      <c r="O4549" s="38"/>
    </row>
    <row r="4550" spans="15:15">
      <c r="O4550" s="38"/>
    </row>
    <row r="4551" spans="15:15">
      <c r="O4551" s="38"/>
    </row>
    <row r="4552" spans="15:15">
      <c r="O4552" s="38"/>
    </row>
    <row r="4553" spans="15:15">
      <c r="O4553" s="38"/>
    </row>
    <row r="4554" spans="15:15">
      <c r="O4554" s="38"/>
    </row>
    <row r="4555" spans="15:15">
      <c r="O4555" s="38"/>
    </row>
    <row r="4556" spans="15:15">
      <c r="O4556" s="38"/>
    </row>
    <row r="4557" spans="15:15">
      <c r="O4557" s="38"/>
    </row>
    <row r="4558" spans="15:15">
      <c r="O4558" s="38"/>
    </row>
    <row r="4559" spans="15:15">
      <c r="O4559" s="38"/>
    </row>
    <row r="4560" spans="15:15">
      <c r="O4560" s="38"/>
    </row>
    <row r="4561" spans="15:15">
      <c r="O4561" s="38"/>
    </row>
    <row r="4562" spans="15:15">
      <c r="O4562" s="38"/>
    </row>
    <row r="4563" spans="15:15">
      <c r="O4563" s="38"/>
    </row>
    <row r="4564" spans="15:15">
      <c r="O4564" s="38"/>
    </row>
    <row r="4565" spans="15:15">
      <c r="O4565" s="38"/>
    </row>
    <row r="4566" spans="15:15">
      <c r="O4566" s="38"/>
    </row>
    <row r="4567" spans="15:15">
      <c r="O4567" s="38"/>
    </row>
    <row r="4568" spans="15:15">
      <c r="O4568" s="38"/>
    </row>
    <row r="4569" spans="15:15">
      <c r="O4569" s="38"/>
    </row>
    <row r="4570" spans="15:15">
      <c r="O4570" s="38"/>
    </row>
    <row r="4571" spans="15:15">
      <c r="O4571" s="38"/>
    </row>
    <row r="4572" spans="15:15">
      <c r="O4572" s="38"/>
    </row>
    <row r="4573" spans="15:15">
      <c r="O4573" s="38"/>
    </row>
    <row r="4574" spans="15:15">
      <c r="O4574" s="38"/>
    </row>
    <row r="4575" spans="15:15">
      <c r="O4575" s="38"/>
    </row>
    <row r="4576" spans="15:15">
      <c r="O4576" s="38"/>
    </row>
    <row r="4577" spans="15:15">
      <c r="O4577" s="38"/>
    </row>
    <row r="4578" spans="15:15">
      <c r="O4578" s="38"/>
    </row>
    <row r="4579" spans="15:15">
      <c r="O4579" s="38"/>
    </row>
    <row r="4580" spans="15:15">
      <c r="O4580" s="38"/>
    </row>
    <row r="4581" spans="15:15">
      <c r="O4581" s="38"/>
    </row>
    <row r="4582" spans="15:15">
      <c r="O4582" s="38"/>
    </row>
    <row r="4583" spans="15:15">
      <c r="O4583" s="38"/>
    </row>
    <row r="4584" spans="15:15">
      <c r="O4584" s="38"/>
    </row>
    <row r="4585" spans="15:15">
      <c r="O4585" s="38"/>
    </row>
    <row r="4586" spans="15:15">
      <c r="O4586" s="38"/>
    </row>
    <row r="4587" spans="15:15">
      <c r="O4587" s="38"/>
    </row>
    <row r="4588" spans="15:15">
      <c r="O4588" s="38"/>
    </row>
    <row r="4589" spans="15:15">
      <c r="O4589" s="38"/>
    </row>
    <row r="4590" spans="15:15">
      <c r="O4590" s="38"/>
    </row>
    <row r="4591" spans="15:15">
      <c r="O4591" s="38"/>
    </row>
    <row r="4592" spans="15:15">
      <c r="O4592" s="38"/>
    </row>
    <row r="4593" spans="15:15">
      <c r="O4593" s="38"/>
    </row>
    <row r="4594" spans="15:15">
      <c r="O4594" s="38"/>
    </row>
    <row r="4595" spans="15:15">
      <c r="O4595" s="38"/>
    </row>
    <row r="4596" spans="15:15">
      <c r="O4596" s="38"/>
    </row>
    <row r="4597" spans="15:15">
      <c r="O4597" s="38"/>
    </row>
    <row r="4598" spans="15:15">
      <c r="O4598" s="38"/>
    </row>
    <row r="4599" spans="15:15">
      <c r="O4599" s="38"/>
    </row>
    <row r="4600" spans="15:15">
      <c r="O4600" s="38"/>
    </row>
    <row r="4601" spans="15:15">
      <c r="O4601" s="38"/>
    </row>
    <row r="4602" spans="15:15">
      <c r="O4602" s="38"/>
    </row>
    <row r="4603" spans="15:15">
      <c r="O4603" s="38"/>
    </row>
    <row r="4604" spans="15:15">
      <c r="O4604" s="38"/>
    </row>
    <row r="4605" spans="15:15">
      <c r="O4605" s="38"/>
    </row>
    <row r="4606" spans="15:15">
      <c r="O4606" s="38"/>
    </row>
    <row r="4607" spans="15:15">
      <c r="O4607" s="38"/>
    </row>
    <row r="4608" spans="15:15">
      <c r="O4608" s="38"/>
    </row>
    <row r="4609" spans="15:15">
      <c r="O4609" s="38"/>
    </row>
    <row r="4610" spans="15:15">
      <c r="O4610" s="38"/>
    </row>
    <row r="4611" spans="15:15">
      <c r="O4611" s="38"/>
    </row>
    <row r="4612" spans="15:15">
      <c r="O4612" s="38"/>
    </row>
    <row r="4613" spans="15:15">
      <c r="O4613" s="38"/>
    </row>
    <row r="4614" spans="15:15">
      <c r="O4614" s="38"/>
    </row>
    <row r="4615" spans="15:15">
      <c r="O4615" s="38"/>
    </row>
    <row r="4616" spans="15:15">
      <c r="O4616" s="38"/>
    </row>
    <row r="4617" spans="15:15">
      <c r="O4617" s="38"/>
    </row>
    <row r="4618" spans="15:15">
      <c r="O4618" s="38"/>
    </row>
    <row r="4619" spans="15:15">
      <c r="O4619" s="38"/>
    </row>
    <row r="4620" spans="15:15">
      <c r="O4620" s="38"/>
    </row>
    <row r="4621" spans="15:15">
      <c r="O4621" s="38"/>
    </row>
    <row r="4622" spans="15:15">
      <c r="O4622" s="38"/>
    </row>
    <row r="4623" spans="15:15">
      <c r="O4623" s="38"/>
    </row>
    <row r="4624" spans="15:15">
      <c r="O4624" s="38"/>
    </row>
    <row r="4625" spans="15:15">
      <c r="O4625" s="38"/>
    </row>
    <row r="4626" spans="15:15">
      <c r="O4626" s="38"/>
    </row>
    <row r="4627" spans="15:15">
      <c r="O4627" s="38"/>
    </row>
    <row r="4628" spans="15:15">
      <c r="O4628" s="38"/>
    </row>
    <row r="4629" spans="15:15">
      <c r="O4629" s="38"/>
    </row>
    <row r="4630" spans="15:15">
      <c r="O4630" s="38"/>
    </row>
    <row r="4631" spans="15:15">
      <c r="O4631" s="38"/>
    </row>
    <row r="4632" spans="15:15">
      <c r="O4632" s="38"/>
    </row>
    <row r="4633" spans="15:15">
      <c r="O4633" s="38"/>
    </row>
    <row r="4634" spans="15:15">
      <c r="O4634" s="38"/>
    </row>
    <row r="4635" spans="15:15">
      <c r="O4635" s="38"/>
    </row>
    <row r="4636" spans="15:15">
      <c r="O4636" s="38"/>
    </row>
    <row r="4637" spans="15:15">
      <c r="O4637" s="38"/>
    </row>
    <row r="4638" spans="15:15">
      <c r="O4638" s="38"/>
    </row>
    <row r="4639" spans="15:15">
      <c r="O4639" s="38"/>
    </row>
    <row r="4640" spans="15:15">
      <c r="O4640" s="38"/>
    </row>
    <row r="4641" spans="15:15">
      <c r="O4641" s="38"/>
    </row>
    <row r="4642" spans="15:15">
      <c r="O4642" s="38"/>
    </row>
    <row r="4643" spans="15:15">
      <c r="O4643" s="38"/>
    </row>
    <row r="4644" spans="15:15">
      <c r="O4644" s="38"/>
    </row>
    <row r="4645" spans="15:15">
      <c r="O4645" s="38"/>
    </row>
    <row r="4646" spans="15:15">
      <c r="O4646" s="38"/>
    </row>
    <row r="4647" spans="15:15">
      <c r="O4647" s="38"/>
    </row>
    <row r="4648" spans="15:15">
      <c r="O4648" s="38"/>
    </row>
    <row r="4649" spans="15:15">
      <c r="O4649" s="38"/>
    </row>
    <row r="4650" spans="15:15">
      <c r="O4650" s="38"/>
    </row>
    <row r="4651" spans="15:15">
      <c r="O4651" s="38"/>
    </row>
    <row r="4652" spans="15:15">
      <c r="O4652" s="38"/>
    </row>
    <row r="4653" spans="15:15">
      <c r="O4653" s="38"/>
    </row>
    <row r="4654" spans="15:15">
      <c r="O4654" s="38"/>
    </row>
    <row r="4655" spans="15:15">
      <c r="O4655" s="38"/>
    </row>
    <row r="4656" spans="15:15">
      <c r="O4656" s="38"/>
    </row>
    <row r="4657" spans="15:15">
      <c r="O4657" s="38"/>
    </row>
    <row r="4658" spans="15:15">
      <c r="O4658" s="38"/>
    </row>
    <row r="4659" spans="15:15">
      <c r="O4659" s="38"/>
    </row>
    <row r="4660" spans="15:15">
      <c r="O4660" s="38"/>
    </row>
    <row r="4661" spans="15:15">
      <c r="O4661" s="38"/>
    </row>
    <row r="4662" spans="15:15">
      <c r="O4662" s="38"/>
    </row>
    <row r="4663" spans="15:15">
      <c r="O4663" s="38"/>
    </row>
    <row r="4664" spans="15:15">
      <c r="O4664" s="38"/>
    </row>
    <row r="4665" spans="15:15">
      <c r="O4665" s="38"/>
    </row>
    <row r="4666" spans="15:15">
      <c r="O4666" s="38"/>
    </row>
    <row r="4667" spans="15:15">
      <c r="O4667" s="38"/>
    </row>
    <row r="4668" spans="15:15">
      <c r="O4668" s="38"/>
    </row>
    <row r="4669" spans="15:15">
      <c r="O4669" s="38"/>
    </row>
    <row r="4670" spans="15:15">
      <c r="O4670" s="38"/>
    </row>
    <row r="4671" spans="15:15">
      <c r="O4671" s="38"/>
    </row>
    <row r="4672" spans="15:15">
      <c r="O4672" s="38"/>
    </row>
    <row r="4673" spans="15:15">
      <c r="O4673" s="38"/>
    </row>
    <row r="4674" spans="15:15">
      <c r="O4674" s="38"/>
    </row>
    <row r="4675" spans="15:15">
      <c r="O4675" s="38"/>
    </row>
    <row r="4676" spans="15:15">
      <c r="O4676" s="38"/>
    </row>
    <row r="4677" spans="15:15">
      <c r="O4677" s="38"/>
    </row>
    <row r="4678" spans="15:15">
      <c r="O4678" s="38"/>
    </row>
    <row r="4679" spans="15:15">
      <c r="O4679" s="38"/>
    </row>
    <row r="4680" spans="15:15">
      <c r="O4680" s="38"/>
    </row>
    <row r="4681" spans="15:15">
      <c r="O4681" s="38"/>
    </row>
    <row r="4682" spans="15:15">
      <c r="O4682" s="38"/>
    </row>
    <row r="4683" spans="15:15">
      <c r="O4683" s="38"/>
    </row>
    <row r="4684" spans="15:15">
      <c r="O4684" s="38"/>
    </row>
    <row r="4685" spans="15:15">
      <c r="O4685" s="38"/>
    </row>
    <row r="4686" spans="15:15">
      <c r="O4686" s="38"/>
    </row>
    <row r="4687" spans="15:15">
      <c r="O4687" s="38"/>
    </row>
    <row r="4688" spans="15:15">
      <c r="O4688" s="38"/>
    </row>
    <row r="4689" spans="15:15">
      <c r="O4689" s="38"/>
    </row>
    <row r="4690" spans="15:15">
      <c r="O4690" s="38"/>
    </row>
    <row r="4691" spans="15:15">
      <c r="O4691" s="38"/>
    </row>
    <row r="4692" spans="15:15">
      <c r="O4692" s="38"/>
    </row>
    <row r="4693" spans="15:15">
      <c r="O4693" s="38"/>
    </row>
    <row r="4694" spans="15:15">
      <c r="O4694" s="38"/>
    </row>
    <row r="4695" spans="15:15">
      <c r="O4695" s="38"/>
    </row>
    <row r="4696" spans="15:15">
      <c r="O4696" s="38"/>
    </row>
    <row r="4697" spans="15:15">
      <c r="O4697" s="38"/>
    </row>
    <row r="4698" spans="15:15">
      <c r="O4698" s="38"/>
    </row>
    <row r="4699" spans="15:15">
      <c r="O4699" s="38"/>
    </row>
    <row r="4700" spans="15:15">
      <c r="O4700" s="38"/>
    </row>
    <row r="4701" spans="15:15">
      <c r="O4701" s="38"/>
    </row>
    <row r="4702" spans="15:15">
      <c r="O4702" s="38"/>
    </row>
    <row r="4703" spans="15:15">
      <c r="O4703" s="38"/>
    </row>
    <row r="4704" spans="15:15">
      <c r="O4704" s="38"/>
    </row>
    <row r="4705" spans="15:15">
      <c r="O4705" s="38"/>
    </row>
    <row r="4706" spans="15:15">
      <c r="O4706" s="38"/>
    </row>
    <row r="4707" spans="15:15">
      <c r="O4707" s="38"/>
    </row>
    <row r="4708" spans="15:15">
      <c r="O4708" s="38"/>
    </row>
    <row r="4709" spans="15:15">
      <c r="O4709" s="38"/>
    </row>
    <row r="4710" spans="15:15">
      <c r="O4710" s="38"/>
    </row>
    <row r="4711" spans="15:15">
      <c r="O4711" s="38"/>
    </row>
    <row r="4712" spans="15:15">
      <c r="O4712" s="38"/>
    </row>
    <row r="4713" spans="15:15">
      <c r="O4713" s="38"/>
    </row>
    <row r="4714" spans="15:15">
      <c r="O4714" s="38"/>
    </row>
    <row r="4715" spans="15:15">
      <c r="O4715" s="38"/>
    </row>
    <row r="4716" spans="15:15">
      <c r="O4716" s="38"/>
    </row>
    <row r="4717" spans="15:15">
      <c r="O4717" s="38"/>
    </row>
    <row r="4718" spans="15:15">
      <c r="O4718" s="38"/>
    </row>
    <row r="4719" spans="15:15">
      <c r="O4719" s="38"/>
    </row>
    <row r="4720" spans="15:15">
      <c r="O4720" s="38"/>
    </row>
    <row r="4721" spans="15:15">
      <c r="O4721" s="38"/>
    </row>
    <row r="4722" spans="15:15">
      <c r="O4722" s="38"/>
    </row>
    <row r="4723" spans="15:15">
      <c r="O4723" s="38"/>
    </row>
    <row r="4724" spans="15:15">
      <c r="O4724" s="38"/>
    </row>
    <row r="4725" spans="15:15">
      <c r="O4725" s="38"/>
    </row>
    <row r="4726" spans="15:15">
      <c r="O4726" s="38"/>
    </row>
    <row r="4727" spans="15:15">
      <c r="O4727" s="38"/>
    </row>
    <row r="4728" spans="15:15">
      <c r="O4728" s="38"/>
    </row>
    <row r="4729" spans="15:15">
      <c r="O4729" s="38"/>
    </row>
    <row r="4730" spans="15:15">
      <c r="O4730" s="38"/>
    </row>
    <row r="4731" spans="15:15">
      <c r="O4731" s="38"/>
    </row>
    <row r="4732" spans="15:15">
      <c r="O4732" s="38"/>
    </row>
    <row r="4733" spans="15:15">
      <c r="O4733" s="38"/>
    </row>
    <row r="4734" spans="15:15">
      <c r="O4734" s="38"/>
    </row>
    <row r="4735" spans="15:15">
      <c r="O4735" s="38"/>
    </row>
    <row r="4736" spans="15:15">
      <c r="O4736" s="38"/>
    </row>
    <row r="4737" spans="15:15">
      <c r="O4737" s="38"/>
    </row>
    <row r="4738" spans="15:15">
      <c r="O4738" s="38"/>
    </row>
    <row r="4739" spans="15:15">
      <c r="O4739" s="38"/>
    </row>
    <row r="4740" spans="15:15">
      <c r="O4740" s="38"/>
    </row>
    <row r="4741" spans="15:15">
      <c r="O4741" s="38"/>
    </row>
    <row r="4742" spans="15:15">
      <c r="O4742" s="38"/>
    </row>
    <row r="4743" spans="15:15">
      <c r="O4743" s="38"/>
    </row>
    <row r="4744" spans="15:15">
      <c r="O4744" s="38"/>
    </row>
    <row r="4745" spans="15:15">
      <c r="O4745" s="38"/>
    </row>
    <row r="4746" spans="15:15">
      <c r="O4746" s="38"/>
    </row>
    <row r="4747" spans="15:15">
      <c r="O4747" s="38"/>
    </row>
    <row r="4748" spans="15:15">
      <c r="O4748" s="38"/>
    </row>
    <row r="4749" spans="15:15">
      <c r="O4749" s="38"/>
    </row>
    <row r="4750" spans="15:15">
      <c r="O4750" s="38"/>
    </row>
    <row r="4751" spans="15:15">
      <c r="O4751" s="38"/>
    </row>
    <row r="4752" spans="15:15">
      <c r="O4752" s="38"/>
    </row>
    <row r="4753" spans="15:15">
      <c r="O4753" s="38"/>
    </row>
    <row r="4754" spans="15:15">
      <c r="O4754" s="38"/>
    </row>
    <row r="4755" spans="15:15">
      <c r="O4755" s="38"/>
    </row>
    <row r="4756" spans="15:15">
      <c r="O4756" s="38"/>
    </row>
    <row r="4757" spans="15:15">
      <c r="O4757" s="38"/>
    </row>
    <row r="4758" spans="15:15">
      <c r="O4758" s="38"/>
    </row>
    <row r="4759" spans="15:15">
      <c r="O4759" s="38"/>
    </row>
    <row r="4760" spans="15:15">
      <c r="O4760" s="38"/>
    </row>
    <row r="4761" spans="15:15">
      <c r="O4761" s="38"/>
    </row>
    <row r="4762" spans="15:15">
      <c r="O4762" s="38"/>
    </row>
    <row r="4763" spans="15:15">
      <c r="O4763" s="38"/>
    </row>
    <row r="4764" spans="15:15">
      <c r="O4764" s="38"/>
    </row>
    <row r="4765" spans="15:15">
      <c r="O4765" s="38"/>
    </row>
    <row r="4766" spans="15:15">
      <c r="O4766" s="38"/>
    </row>
    <row r="4767" spans="15:15">
      <c r="O4767" s="38"/>
    </row>
    <row r="4768" spans="15:15">
      <c r="O4768" s="38"/>
    </row>
    <row r="4769" spans="15:15">
      <c r="O4769" s="38"/>
    </row>
    <row r="4770" spans="15:15">
      <c r="O4770" s="38"/>
    </row>
    <row r="4771" spans="15:15">
      <c r="O4771" s="38"/>
    </row>
    <row r="4772" spans="15:15">
      <c r="O4772" s="38"/>
    </row>
    <row r="4773" spans="15:15">
      <c r="O4773" s="38"/>
    </row>
    <row r="4774" spans="15:15">
      <c r="O4774" s="38"/>
    </row>
    <row r="4775" spans="15:15">
      <c r="O4775" s="38"/>
    </row>
    <row r="4776" spans="15:15">
      <c r="O4776" s="38"/>
    </row>
    <row r="4777" spans="15:15">
      <c r="O4777" s="38"/>
    </row>
    <row r="4778" spans="15:15">
      <c r="O4778" s="38"/>
    </row>
    <row r="4779" spans="15:15">
      <c r="O4779" s="38"/>
    </row>
    <row r="4780" spans="15:15">
      <c r="O4780" s="38"/>
    </row>
    <row r="4781" spans="15:15">
      <c r="O4781" s="38"/>
    </row>
    <row r="4782" spans="15:15">
      <c r="O4782" s="38"/>
    </row>
    <row r="4783" spans="15:15">
      <c r="O4783" s="38"/>
    </row>
    <row r="4784" spans="15:15">
      <c r="O4784" s="38"/>
    </row>
    <row r="4785" spans="15:15">
      <c r="O4785" s="38"/>
    </row>
    <row r="4786" spans="15:15">
      <c r="O4786" s="38"/>
    </row>
    <row r="4787" spans="15:15">
      <c r="O4787" s="38"/>
    </row>
    <row r="4788" spans="15:15">
      <c r="O4788" s="38"/>
    </row>
    <row r="4789" spans="15:15">
      <c r="O4789" s="38"/>
    </row>
    <row r="4790" spans="15:15">
      <c r="O4790" s="38"/>
    </row>
    <row r="4791" spans="15:15">
      <c r="O4791" s="38"/>
    </row>
    <row r="4792" spans="15:15">
      <c r="O4792" s="38"/>
    </row>
    <row r="4793" spans="15:15">
      <c r="O4793" s="38"/>
    </row>
    <row r="4794" spans="15:15">
      <c r="O4794" s="38"/>
    </row>
    <row r="4795" spans="15:15">
      <c r="O4795" s="38"/>
    </row>
    <row r="4796" spans="15:15">
      <c r="O4796" s="38"/>
    </row>
    <row r="4797" spans="15:15">
      <c r="O4797" s="38"/>
    </row>
    <row r="4798" spans="15:15">
      <c r="O4798" s="38"/>
    </row>
    <row r="4799" spans="15:15">
      <c r="O4799" s="38"/>
    </row>
    <row r="4800" spans="15:15">
      <c r="O4800" s="38"/>
    </row>
    <row r="4801" spans="15:15">
      <c r="O4801" s="38"/>
    </row>
    <row r="4802" spans="15:15">
      <c r="O4802" s="38"/>
    </row>
    <row r="4803" spans="15:15">
      <c r="O4803" s="38"/>
    </row>
    <row r="4804" spans="15:15">
      <c r="O4804" s="38"/>
    </row>
    <row r="4805" spans="15:15">
      <c r="O4805" s="38"/>
    </row>
    <row r="4806" spans="15:15">
      <c r="O4806" s="38"/>
    </row>
    <row r="4807" spans="15:15">
      <c r="O4807" s="38"/>
    </row>
    <row r="4808" spans="15:15">
      <c r="O4808" s="38"/>
    </row>
    <row r="4809" spans="15:15">
      <c r="O4809" s="38"/>
    </row>
    <row r="4810" spans="15:15">
      <c r="O4810" s="38"/>
    </row>
    <row r="4811" spans="15:15">
      <c r="O4811" s="38"/>
    </row>
    <row r="4812" spans="15:15">
      <c r="O4812" s="38"/>
    </row>
    <row r="4813" spans="15:15">
      <c r="O4813" s="38"/>
    </row>
    <row r="4814" spans="15:15">
      <c r="O4814" s="38"/>
    </row>
    <row r="4815" spans="15:15">
      <c r="O4815" s="38"/>
    </row>
    <row r="4816" spans="15:15">
      <c r="O4816" s="38"/>
    </row>
    <row r="4817" spans="15:15">
      <c r="O4817" s="38"/>
    </row>
    <row r="4818" spans="15:15">
      <c r="O4818" s="38"/>
    </row>
    <row r="4819" spans="15:15">
      <c r="O4819" s="38"/>
    </row>
    <row r="4820" spans="15:15">
      <c r="O4820" s="38"/>
    </row>
    <row r="4821" spans="15:15">
      <c r="O4821" s="38"/>
    </row>
    <row r="4822" spans="15:15">
      <c r="O4822" s="38"/>
    </row>
    <row r="4823" spans="15:15">
      <c r="O4823" s="38"/>
    </row>
    <row r="4824" spans="15:15">
      <c r="O4824" s="38"/>
    </row>
    <row r="4825" spans="15:15">
      <c r="O4825" s="38"/>
    </row>
    <row r="4826" spans="15:15">
      <c r="O4826" s="38"/>
    </row>
    <row r="4827" spans="15:15">
      <c r="O4827" s="38"/>
    </row>
    <row r="4828" spans="15:15">
      <c r="O4828" s="38"/>
    </row>
    <row r="4829" spans="15:15">
      <c r="O4829" s="38"/>
    </row>
    <row r="4830" spans="15:15">
      <c r="O4830" s="38"/>
    </row>
    <row r="4831" spans="15:15">
      <c r="O4831" s="38"/>
    </row>
    <row r="4832" spans="15:15">
      <c r="O4832" s="38"/>
    </row>
    <row r="4833" spans="15:15">
      <c r="O4833" s="38"/>
    </row>
    <row r="4834" spans="15:15">
      <c r="O4834" s="38"/>
    </row>
    <row r="4835" spans="15:15">
      <c r="O4835" s="38"/>
    </row>
    <row r="4836" spans="15:15">
      <c r="O4836" s="38"/>
    </row>
    <row r="4837" spans="15:15">
      <c r="O4837" s="38"/>
    </row>
    <row r="4838" spans="15:15">
      <c r="O4838" s="38"/>
    </row>
    <row r="4839" spans="15:15">
      <c r="O4839" s="38"/>
    </row>
    <row r="4840" spans="15:15">
      <c r="O4840" s="38"/>
    </row>
    <row r="4841" spans="15:15">
      <c r="O4841" s="38"/>
    </row>
    <row r="4842" spans="15:15">
      <c r="O4842" s="38"/>
    </row>
    <row r="4843" spans="15:15">
      <c r="O4843" s="38"/>
    </row>
    <row r="4844" spans="15:15">
      <c r="O4844" s="38"/>
    </row>
    <row r="4845" spans="15:15">
      <c r="O4845" s="38"/>
    </row>
    <row r="4846" spans="15:15">
      <c r="O4846" s="38"/>
    </row>
    <row r="4847" spans="15:15">
      <c r="O4847" s="38"/>
    </row>
    <row r="4848" spans="15:15">
      <c r="O4848" s="38"/>
    </row>
    <row r="4849" spans="15:15">
      <c r="O4849" s="38"/>
    </row>
    <row r="4850" spans="15:15">
      <c r="O4850" s="38"/>
    </row>
    <row r="4851" spans="15:15">
      <c r="O4851" s="38"/>
    </row>
    <row r="4852" spans="15:15">
      <c r="O4852" s="38"/>
    </row>
    <row r="4853" spans="15:15">
      <c r="O4853" s="38"/>
    </row>
    <row r="4854" spans="15:15">
      <c r="O4854" s="38"/>
    </row>
    <row r="4855" spans="15:15">
      <c r="O4855" s="38"/>
    </row>
    <row r="4856" spans="15:15">
      <c r="O4856" s="38"/>
    </row>
    <row r="4857" spans="15:15">
      <c r="O4857" s="38"/>
    </row>
    <row r="4858" spans="15:15">
      <c r="O4858" s="38"/>
    </row>
    <row r="4859" spans="15:15">
      <c r="O4859" s="38"/>
    </row>
    <row r="4860" spans="15:15">
      <c r="O4860" s="38"/>
    </row>
    <row r="4861" spans="15:15">
      <c r="O4861" s="38"/>
    </row>
    <row r="4862" spans="15:15">
      <c r="O4862" s="38"/>
    </row>
    <row r="4863" spans="15:15">
      <c r="O4863" s="38"/>
    </row>
    <row r="4864" spans="15:15">
      <c r="O4864" s="38"/>
    </row>
    <row r="4865" spans="15:15">
      <c r="O4865" s="38"/>
    </row>
    <row r="4866" spans="15:15">
      <c r="O4866" s="38"/>
    </row>
    <row r="4867" spans="15:15">
      <c r="O4867" s="38"/>
    </row>
    <row r="4868" spans="15:15">
      <c r="O4868" s="38"/>
    </row>
    <row r="4869" spans="15:15">
      <c r="O4869" s="38"/>
    </row>
    <row r="4870" spans="15:15">
      <c r="O4870" s="38"/>
    </row>
    <row r="4871" spans="15:15">
      <c r="O4871" s="38"/>
    </row>
    <row r="4872" spans="15:15">
      <c r="O4872" s="38"/>
    </row>
    <row r="4873" spans="15:15">
      <c r="O4873" s="38"/>
    </row>
    <row r="4874" spans="15:15">
      <c r="O4874" s="38"/>
    </row>
    <row r="4875" spans="15:15">
      <c r="O4875" s="38"/>
    </row>
    <row r="4876" spans="15:15">
      <c r="O4876" s="38"/>
    </row>
    <row r="4877" spans="15:15">
      <c r="O4877" s="38"/>
    </row>
    <row r="4878" spans="15:15">
      <c r="O4878" s="38"/>
    </row>
    <row r="4879" spans="15:15">
      <c r="O4879" s="38"/>
    </row>
    <row r="4880" spans="15:15">
      <c r="O4880" s="38"/>
    </row>
    <row r="4881" spans="15:15">
      <c r="O4881" s="38"/>
    </row>
    <row r="4882" spans="15:15">
      <c r="O4882" s="38"/>
    </row>
    <row r="4883" spans="15:15">
      <c r="O4883" s="38"/>
    </row>
    <row r="4884" spans="15:15">
      <c r="O4884" s="38"/>
    </row>
    <row r="4885" spans="15:15">
      <c r="O4885" s="38"/>
    </row>
    <row r="4886" spans="15:15">
      <c r="O4886" s="38"/>
    </row>
    <row r="4887" spans="15:15">
      <c r="O4887" s="38"/>
    </row>
    <row r="4888" spans="15:15">
      <c r="O4888" s="38"/>
    </row>
    <row r="4889" spans="15:15">
      <c r="O4889" s="38"/>
    </row>
    <row r="4890" spans="15:15">
      <c r="O4890" s="38"/>
    </row>
    <row r="4891" spans="15:15">
      <c r="O4891" s="38"/>
    </row>
    <row r="4892" spans="15:15">
      <c r="O4892" s="38"/>
    </row>
    <row r="4893" spans="15:15">
      <c r="O4893" s="38"/>
    </row>
    <row r="4894" spans="15:15">
      <c r="O4894" s="38"/>
    </row>
    <row r="4895" spans="15:15">
      <c r="O4895" s="38"/>
    </row>
    <row r="4896" spans="15:15">
      <c r="O4896" s="38"/>
    </row>
    <row r="4897" spans="15:15">
      <c r="O4897" s="38"/>
    </row>
    <row r="4898" spans="15:15">
      <c r="O4898" s="38"/>
    </row>
    <row r="4899" spans="15:15">
      <c r="O4899" s="38"/>
    </row>
    <row r="4900" spans="15:15">
      <c r="O4900" s="38"/>
    </row>
    <row r="4901" spans="15:15">
      <c r="O4901" s="38"/>
    </row>
    <row r="4902" spans="15:15">
      <c r="O4902" s="38"/>
    </row>
    <row r="4903" spans="15:15">
      <c r="O4903" s="38"/>
    </row>
    <row r="4904" spans="15:15">
      <c r="O4904" s="38"/>
    </row>
    <row r="4905" spans="15:15">
      <c r="O4905" s="38"/>
    </row>
    <row r="4906" spans="15:15">
      <c r="O4906" s="38"/>
    </row>
    <row r="4907" spans="15:15">
      <c r="O4907" s="38"/>
    </row>
    <row r="4908" spans="15:15">
      <c r="O4908" s="38"/>
    </row>
    <row r="4909" spans="15:15">
      <c r="O4909" s="38"/>
    </row>
    <row r="4910" spans="15:15">
      <c r="O4910" s="38"/>
    </row>
    <row r="4911" spans="15:15">
      <c r="O4911" s="38"/>
    </row>
    <row r="4912" spans="15:15">
      <c r="O4912" s="38"/>
    </row>
    <row r="4913" spans="15:15">
      <c r="O4913" s="38"/>
    </row>
    <row r="4914" spans="15:15">
      <c r="O4914" s="38"/>
    </row>
    <row r="4915" spans="15:15">
      <c r="O4915" s="38"/>
    </row>
    <row r="4916" spans="15:15">
      <c r="O4916" s="38"/>
    </row>
    <row r="4917" spans="15:15">
      <c r="O4917" s="38"/>
    </row>
    <row r="4918" spans="15:15">
      <c r="O4918" s="38"/>
    </row>
    <row r="4919" spans="15:15">
      <c r="O4919" s="38"/>
    </row>
    <row r="4920" spans="15:15">
      <c r="O4920" s="38"/>
    </row>
    <row r="4921" spans="15:15">
      <c r="O4921" s="38"/>
    </row>
    <row r="4922" spans="15:15">
      <c r="O4922" s="38"/>
    </row>
    <row r="4923" spans="15:15">
      <c r="O4923" s="38"/>
    </row>
    <row r="4924" spans="15:15">
      <c r="O4924" s="38"/>
    </row>
    <row r="4925" spans="15:15">
      <c r="O4925" s="38"/>
    </row>
    <row r="4926" spans="15:15">
      <c r="O4926" s="38"/>
    </row>
    <row r="4927" spans="15:15">
      <c r="O4927" s="38"/>
    </row>
    <row r="4928" spans="15:15">
      <c r="O4928" s="38"/>
    </row>
    <row r="4929" spans="15:15">
      <c r="O4929" s="38"/>
    </row>
    <row r="4930" spans="15:15">
      <c r="O4930" s="38"/>
    </row>
    <row r="4931" spans="15:15">
      <c r="O4931" s="38"/>
    </row>
    <row r="4932" spans="15:15">
      <c r="O4932" s="38"/>
    </row>
    <row r="4933" spans="15:15">
      <c r="O4933" s="38"/>
    </row>
    <row r="4934" spans="15:15">
      <c r="O4934" s="38"/>
    </row>
    <row r="4935" spans="15:15">
      <c r="O4935" s="38"/>
    </row>
    <row r="4936" spans="15:15">
      <c r="O4936" s="38"/>
    </row>
    <row r="4937" spans="15:15">
      <c r="O4937" s="38"/>
    </row>
    <row r="4938" spans="15:15">
      <c r="O4938" s="38"/>
    </row>
    <row r="4939" spans="15:15">
      <c r="O4939" s="38"/>
    </row>
    <row r="4940" spans="15:15">
      <c r="O4940" s="38"/>
    </row>
    <row r="4941" spans="15:15">
      <c r="O4941" s="38"/>
    </row>
    <row r="4942" spans="15:15">
      <c r="O4942" s="38"/>
    </row>
    <row r="4943" spans="15:15">
      <c r="O4943" s="38"/>
    </row>
    <row r="4944" spans="15:15">
      <c r="O4944" s="38"/>
    </row>
    <row r="4945" spans="15:15">
      <c r="O4945" s="38"/>
    </row>
    <row r="4946" spans="15:15">
      <c r="O4946" s="38"/>
    </row>
    <row r="4947" spans="15:15">
      <c r="O4947" s="38"/>
    </row>
    <row r="4948" spans="15:15">
      <c r="O4948" s="38"/>
    </row>
    <row r="4949" spans="15:15">
      <c r="O4949" s="38"/>
    </row>
    <row r="4950" spans="15:15">
      <c r="O4950" s="38"/>
    </row>
    <row r="4951" spans="15:15">
      <c r="O4951" s="38"/>
    </row>
    <row r="4952" spans="15:15">
      <c r="O4952" s="38"/>
    </row>
    <row r="4953" spans="15:15">
      <c r="O4953" s="38"/>
    </row>
    <row r="4954" spans="15:15">
      <c r="O4954" s="38"/>
    </row>
    <row r="4955" spans="15:15">
      <c r="O4955" s="38"/>
    </row>
    <row r="4956" spans="15:15">
      <c r="O4956" s="38"/>
    </row>
    <row r="4957" spans="15:15">
      <c r="O4957" s="38"/>
    </row>
    <row r="4958" spans="15:15">
      <c r="O4958" s="38"/>
    </row>
    <row r="4959" spans="15:15">
      <c r="O4959" s="38"/>
    </row>
    <row r="4960" spans="15:15">
      <c r="O4960" s="38"/>
    </row>
    <row r="4961" spans="15:15">
      <c r="O4961" s="38"/>
    </row>
    <row r="4962" spans="15:15">
      <c r="O4962" s="38"/>
    </row>
    <row r="4963" spans="15:15">
      <c r="O4963" s="38"/>
    </row>
    <row r="4964" spans="15:15">
      <c r="O4964" s="38"/>
    </row>
    <row r="4965" spans="15:15">
      <c r="O4965" s="38"/>
    </row>
    <row r="4966" spans="15:15">
      <c r="O4966" s="38"/>
    </row>
    <row r="4967" spans="15:15">
      <c r="O4967" s="38"/>
    </row>
    <row r="4968" spans="15:15">
      <c r="O4968" s="38"/>
    </row>
    <row r="4969" spans="15:15">
      <c r="O4969" s="38"/>
    </row>
    <row r="4970" spans="15:15">
      <c r="O4970" s="38"/>
    </row>
    <row r="4971" spans="15:15">
      <c r="O4971" s="38"/>
    </row>
    <row r="4972" spans="15:15">
      <c r="O4972" s="38"/>
    </row>
    <row r="4973" spans="15:15">
      <c r="O4973" s="38"/>
    </row>
    <row r="4974" spans="15:15">
      <c r="O4974" s="38"/>
    </row>
    <row r="4975" spans="15:15">
      <c r="O4975" s="38"/>
    </row>
    <row r="4976" spans="15:15">
      <c r="O4976" s="38"/>
    </row>
    <row r="4977" spans="15:15">
      <c r="O4977" s="38"/>
    </row>
    <row r="4978" spans="15:15">
      <c r="O4978" s="38"/>
    </row>
    <row r="4979" spans="15:15">
      <c r="O4979" s="38"/>
    </row>
    <row r="4980" spans="15:15">
      <c r="O4980" s="38"/>
    </row>
    <row r="4981" spans="15:15">
      <c r="O4981" s="38"/>
    </row>
    <row r="4982" spans="15:15">
      <c r="O4982" s="38"/>
    </row>
    <row r="4983" spans="15:15">
      <c r="O4983" s="38"/>
    </row>
    <row r="4984" spans="15:15">
      <c r="O4984" s="38"/>
    </row>
    <row r="4985" spans="15:15">
      <c r="O4985" s="38"/>
    </row>
    <row r="4986" spans="15:15">
      <c r="O4986" s="38"/>
    </row>
    <row r="4987" spans="15:15">
      <c r="O4987" s="38"/>
    </row>
    <row r="4988" spans="15:15">
      <c r="O4988" s="38"/>
    </row>
    <row r="4989" spans="15:15">
      <c r="O4989" s="38"/>
    </row>
    <row r="4990" spans="15:15">
      <c r="O4990" s="38"/>
    </row>
    <row r="4991" spans="15:15">
      <c r="O4991" s="38"/>
    </row>
    <row r="4992" spans="15:15">
      <c r="O4992" s="38"/>
    </row>
    <row r="4993" spans="15:15">
      <c r="O4993" s="38"/>
    </row>
    <row r="4994" spans="15:15">
      <c r="O4994" s="38"/>
    </row>
    <row r="4995" spans="15:15">
      <c r="O4995" s="38"/>
    </row>
    <row r="4996" spans="15:15">
      <c r="O4996" s="38"/>
    </row>
    <row r="4997" spans="15:15">
      <c r="O4997" s="38"/>
    </row>
    <row r="4998" spans="15:15">
      <c r="O4998" s="38"/>
    </row>
    <row r="4999" spans="15:15">
      <c r="O4999" s="38"/>
    </row>
    <row r="5000" spans="15:15">
      <c r="O5000" s="38"/>
    </row>
    <row r="5001" spans="15:15">
      <c r="O5001" s="38"/>
    </row>
    <row r="5002" spans="15:15">
      <c r="O5002" s="38"/>
    </row>
    <row r="5003" spans="15:15">
      <c r="O5003" s="38"/>
    </row>
    <row r="5004" spans="15:15">
      <c r="O5004" s="38"/>
    </row>
    <row r="5005" spans="15:15">
      <c r="O5005" s="38"/>
    </row>
    <row r="5006" spans="15:15">
      <c r="O5006" s="38"/>
    </row>
    <row r="5007" spans="15:15">
      <c r="O5007" s="38"/>
    </row>
    <row r="5008" spans="15:15">
      <c r="O5008" s="38"/>
    </row>
    <row r="5009" spans="15:15">
      <c r="O5009" s="38"/>
    </row>
    <row r="5010" spans="15:15">
      <c r="O5010" s="38"/>
    </row>
    <row r="5011" spans="15:15">
      <c r="O5011" s="38"/>
    </row>
    <row r="5012" spans="15:15">
      <c r="O5012" s="38"/>
    </row>
    <row r="5013" spans="15:15">
      <c r="O5013" s="38"/>
    </row>
    <row r="5014" spans="15:15">
      <c r="O5014" s="38"/>
    </row>
    <row r="5015" spans="15:15">
      <c r="O5015" s="38"/>
    </row>
    <row r="5016" spans="15:15">
      <c r="O5016" s="38"/>
    </row>
    <row r="5017" spans="15:15">
      <c r="O5017" s="38"/>
    </row>
    <row r="5018" spans="15:15">
      <c r="O5018" s="38"/>
    </row>
    <row r="5019" spans="15:15">
      <c r="O5019" s="38"/>
    </row>
    <row r="5020" spans="15:15">
      <c r="O5020" s="38"/>
    </row>
    <row r="5021" spans="15:15">
      <c r="O5021" s="38"/>
    </row>
    <row r="5022" spans="15:15">
      <c r="O5022" s="38"/>
    </row>
    <row r="5023" spans="15:15">
      <c r="O5023" s="38"/>
    </row>
    <row r="5024" spans="15:15">
      <c r="O5024" s="38"/>
    </row>
    <row r="5025" spans="15:15">
      <c r="O5025" s="38"/>
    </row>
    <row r="5026" spans="15:15">
      <c r="O5026" s="38"/>
    </row>
    <row r="5027" spans="15:15">
      <c r="O5027" s="38"/>
    </row>
    <row r="5028" spans="15:15">
      <c r="O5028" s="38"/>
    </row>
    <row r="5029" spans="15:15">
      <c r="O5029" s="38"/>
    </row>
    <row r="5030" spans="15:15">
      <c r="O5030" s="38"/>
    </row>
    <row r="5031" spans="15:15">
      <c r="O5031" s="38"/>
    </row>
    <row r="5032" spans="15:15">
      <c r="O5032" s="38"/>
    </row>
    <row r="5033" spans="15:15">
      <c r="O5033" s="38"/>
    </row>
    <row r="5034" spans="15:15">
      <c r="O5034" s="38"/>
    </row>
    <row r="5035" spans="15:15">
      <c r="O5035" s="38"/>
    </row>
    <row r="5036" spans="15:15">
      <c r="O5036" s="38"/>
    </row>
    <row r="5037" spans="15:15">
      <c r="O5037" s="38"/>
    </row>
    <row r="5038" spans="15:15">
      <c r="O5038" s="38"/>
    </row>
    <row r="5039" spans="15:15">
      <c r="O5039" s="38"/>
    </row>
    <row r="5040" spans="15:15">
      <c r="O5040" s="38"/>
    </row>
    <row r="5041" spans="15:15">
      <c r="O5041" s="38"/>
    </row>
    <row r="5042" spans="15:15">
      <c r="O5042" s="38"/>
    </row>
    <row r="5043" spans="15:15">
      <c r="O5043" s="38"/>
    </row>
    <row r="5044" spans="15:15">
      <c r="O5044" s="38"/>
    </row>
    <row r="5045" spans="15:15">
      <c r="O5045" s="38"/>
    </row>
    <row r="5046" spans="15:15">
      <c r="O5046" s="38"/>
    </row>
    <row r="5047" spans="15:15">
      <c r="O5047" s="38"/>
    </row>
    <row r="5048" spans="15:15">
      <c r="O5048" s="38"/>
    </row>
    <row r="5049" spans="15:15">
      <c r="O5049" s="38"/>
    </row>
    <row r="5050" spans="15:15">
      <c r="O5050" s="38"/>
    </row>
    <row r="5051" spans="15:15">
      <c r="O5051" s="38"/>
    </row>
    <row r="5052" spans="15:15">
      <c r="O5052" s="38"/>
    </row>
    <row r="5053" spans="15:15">
      <c r="O5053" s="38"/>
    </row>
    <row r="5054" spans="15:15">
      <c r="O5054" s="38"/>
    </row>
    <row r="5055" spans="15:15">
      <c r="O5055" s="38"/>
    </row>
    <row r="5056" spans="15:15">
      <c r="O5056" s="38"/>
    </row>
    <row r="5057" spans="15:15">
      <c r="O5057" s="38"/>
    </row>
    <row r="5058" spans="15:15">
      <c r="O5058" s="38"/>
    </row>
    <row r="5059" spans="15:15">
      <c r="O5059" s="38"/>
    </row>
    <row r="5060" spans="15:15">
      <c r="O5060" s="38"/>
    </row>
    <row r="5061" spans="15:15">
      <c r="O5061" s="38"/>
    </row>
    <row r="5062" spans="15:15">
      <c r="O5062" s="38"/>
    </row>
    <row r="5063" spans="15:15">
      <c r="O5063" s="38"/>
    </row>
    <row r="5064" spans="15:15">
      <c r="O5064" s="38"/>
    </row>
    <row r="5065" spans="15:15">
      <c r="O5065" s="38"/>
    </row>
    <row r="5066" spans="15:15">
      <c r="O5066" s="38"/>
    </row>
    <row r="5067" spans="15:15">
      <c r="O5067" s="38"/>
    </row>
    <row r="5068" spans="15:15">
      <c r="O5068" s="38"/>
    </row>
    <row r="5069" spans="15:15">
      <c r="O5069" s="38"/>
    </row>
    <row r="5070" spans="15:15">
      <c r="O5070" s="38"/>
    </row>
    <row r="5071" spans="15:15">
      <c r="O5071" s="38"/>
    </row>
    <row r="5072" spans="15:15">
      <c r="O5072" s="38"/>
    </row>
    <row r="5073" spans="15:15">
      <c r="O5073" s="38"/>
    </row>
    <row r="5074" spans="15:15">
      <c r="O5074" s="38"/>
    </row>
    <row r="5075" spans="15:15">
      <c r="O5075" s="38"/>
    </row>
    <row r="5076" spans="15:15">
      <c r="O5076" s="38"/>
    </row>
    <row r="5077" spans="15:15">
      <c r="O5077" s="38"/>
    </row>
    <row r="5078" spans="15:15">
      <c r="O5078" s="38"/>
    </row>
    <row r="5079" spans="15:15">
      <c r="O5079" s="38"/>
    </row>
    <row r="5080" spans="15:15">
      <c r="O5080" s="38"/>
    </row>
    <row r="5081" spans="15:15">
      <c r="O5081" s="38"/>
    </row>
    <row r="5082" spans="15:15">
      <c r="O5082" s="38"/>
    </row>
    <row r="5083" spans="15:15">
      <c r="O5083" s="38"/>
    </row>
    <row r="5084" spans="15:15">
      <c r="O5084" s="38"/>
    </row>
    <row r="5085" spans="15:15">
      <c r="O5085" s="38"/>
    </row>
    <row r="5086" spans="15:15">
      <c r="O5086" s="38"/>
    </row>
    <row r="5087" spans="15:15">
      <c r="O5087" s="38"/>
    </row>
    <row r="5088" spans="15:15">
      <c r="O5088" s="38"/>
    </row>
    <row r="5089" spans="15:15">
      <c r="O5089" s="38"/>
    </row>
    <row r="5090" spans="15:15">
      <c r="O5090" s="38"/>
    </row>
    <row r="5091" spans="15:15">
      <c r="O5091" s="38"/>
    </row>
    <row r="5092" spans="15:15">
      <c r="O5092" s="38"/>
    </row>
    <row r="5093" spans="15:15">
      <c r="O5093" s="38"/>
    </row>
    <row r="5094" spans="15:15">
      <c r="O5094" s="38"/>
    </row>
    <row r="5095" spans="15:15">
      <c r="O5095" s="38"/>
    </row>
    <row r="5096" spans="15:15">
      <c r="O5096" s="38"/>
    </row>
    <row r="5097" spans="15:15">
      <c r="O5097" s="38"/>
    </row>
    <row r="5098" spans="15:15">
      <c r="O5098" s="38"/>
    </row>
    <row r="5099" spans="15:15">
      <c r="O5099" s="38"/>
    </row>
    <row r="5100" spans="15:15">
      <c r="O5100" s="38"/>
    </row>
    <row r="5101" spans="15:15">
      <c r="O5101" s="38"/>
    </row>
    <row r="5102" spans="15:15">
      <c r="O5102" s="38"/>
    </row>
    <row r="5103" spans="15:15">
      <c r="O5103" s="38"/>
    </row>
    <row r="5104" spans="15:15">
      <c r="O5104" s="38"/>
    </row>
    <row r="5105" spans="15:15">
      <c r="O5105" s="38"/>
    </row>
    <row r="5106" spans="15:15">
      <c r="O5106" s="38"/>
    </row>
    <row r="5107" spans="15:15">
      <c r="O5107" s="38"/>
    </row>
    <row r="5108" spans="15:15">
      <c r="O5108" s="38"/>
    </row>
    <row r="5109" spans="15:15">
      <c r="O5109" s="38"/>
    </row>
    <row r="5110" spans="15:15">
      <c r="O5110" s="38"/>
    </row>
    <row r="5111" spans="15:15">
      <c r="O5111" s="38"/>
    </row>
    <row r="5112" spans="15:15">
      <c r="O5112" s="38"/>
    </row>
    <row r="5113" spans="15:15">
      <c r="O5113" s="38"/>
    </row>
    <row r="5114" spans="15:15">
      <c r="O5114" s="38"/>
    </row>
    <row r="5115" spans="15:15">
      <c r="O5115" s="38"/>
    </row>
    <row r="5116" spans="15:15">
      <c r="O5116" s="38"/>
    </row>
    <row r="5117" spans="15:15">
      <c r="O5117" s="38"/>
    </row>
    <row r="5118" spans="15:15">
      <c r="O5118" s="38"/>
    </row>
    <row r="5119" spans="15:15">
      <c r="O5119" s="38"/>
    </row>
    <row r="5120" spans="15:15">
      <c r="O5120" s="38"/>
    </row>
    <row r="5121" spans="15:15">
      <c r="O5121" s="38"/>
    </row>
    <row r="5122" spans="15:15">
      <c r="O5122" s="38"/>
    </row>
    <row r="5123" spans="15:15">
      <c r="O5123" s="38"/>
    </row>
    <row r="5124" spans="15:15">
      <c r="O5124" s="38"/>
    </row>
    <row r="5125" spans="15:15">
      <c r="O5125" s="38"/>
    </row>
    <row r="5126" spans="15:15">
      <c r="O5126" s="38"/>
    </row>
    <row r="5127" spans="15:15">
      <c r="O5127" s="38"/>
    </row>
    <row r="5128" spans="15:15">
      <c r="O5128" s="38"/>
    </row>
    <row r="5129" spans="15:15">
      <c r="O5129" s="38"/>
    </row>
    <row r="5130" spans="15:15">
      <c r="O5130" s="38"/>
    </row>
    <row r="5131" spans="15:15">
      <c r="O5131" s="38"/>
    </row>
    <row r="5132" spans="15:15">
      <c r="O5132" s="38"/>
    </row>
    <row r="5133" spans="15:15">
      <c r="O5133" s="38"/>
    </row>
    <row r="5134" spans="15:15">
      <c r="O5134" s="38"/>
    </row>
    <row r="5135" spans="15:15">
      <c r="O5135" s="38"/>
    </row>
    <row r="5136" spans="15:15">
      <c r="O5136" s="38"/>
    </row>
    <row r="5137" spans="15:15">
      <c r="O5137" s="38"/>
    </row>
    <row r="5138" spans="15:15">
      <c r="O5138" s="38"/>
    </row>
    <row r="5139" spans="15:15">
      <c r="O5139" s="38"/>
    </row>
    <row r="5140" spans="15:15">
      <c r="O5140" s="38"/>
    </row>
    <row r="5141" spans="15:15">
      <c r="O5141" s="38"/>
    </row>
    <row r="5142" spans="15:15">
      <c r="O5142" s="38"/>
    </row>
    <row r="5143" spans="15:15">
      <c r="O5143" s="38"/>
    </row>
    <row r="5144" spans="15:15">
      <c r="O5144" s="38"/>
    </row>
    <row r="5145" spans="15:15">
      <c r="O5145" s="38"/>
    </row>
    <row r="5146" spans="15:15">
      <c r="O5146" s="38"/>
    </row>
    <row r="5147" spans="15:15">
      <c r="O5147" s="38"/>
    </row>
    <row r="5148" spans="15:15">
      <c r="O5148" s="38"/>
    </row>
    <row r="5149" spans="15:15">
      <c r="O5149" s="38"/>
    </row>
    <row r="5150" spans="15:15">
      <c r="O5150" s="38"/>
    </row>
    <row r="5151" spans="15:15">
      <c r="O5151" s="38"/>
    </row>
    <row r="5152" spans="15:15">
      <c r="O5152" s="38"/>
    </row>
    <row r="5153" spans="15:15">
      <c r="O5153" s="38"/>
    </row>
    <row r="5154" spans="15:15">
      <c r="O5154" s="38"/>
    </row>
    <row r="5155" spans="15:15">
      <c r="O5155" s="38"/>
    </row>
    <row r="5156" spans="15:15">
      <c r="O5156" s="38"/>
    </row>
    <row r="5157" spans="15:15">
      <c r="O5157" s="38"/>
    </row>
    <row r="5158" spans="15:15">
      <c r="O5158" s="38"/>
    </row>
    <row r="5159" spans="15:15">
      <c r="O5159" s="38"/>
    </row>
    <row r="5160" spans="15:15">
      <c r="O5160" s="38"/>
    </row>
    <row r="5161" spans="15:15">
      <c r="O5161" s="38"/>
    </row>
    <row r="5162" spans="15:15">
      <c r="O5162" s="38"/>
    </row>
    <row r="5163" spans="15:15">
      <c r="O5163" s="38"/>
    </row>
    <row r="5164" spans="15:15">
      <c r="O5164" s="38"/>
    </row>
    <row r="5165" spans="15:15">
      <c r="O5165" s="38"/>
    </row>
    <row r="5166" spans="15:15">
      <c r="O5166" s="38"/>
    </row>
    <row r="5167" spans="15:15">
      <c r="O5167" s="38"/>
    </row>
    <row r="5168" spans="15:15">
      <c r="O5168" s="38"/>
    </row>
    <row r="5169" spans="15:15">
      <c r="O5169" s="38"/>
    </row>
    <row r="5170" spans="15:15">
      <c r="O5170" s="38"/>
    </row>
    <row r="5171" spans="15:15">
      <c r="O5171" s="38"/>
    </row>
    <row r="5172" spans="15:15">
      <c r="O5172" s="38"/>
    </row>
    <row r="5173" spans="15:15">
      <c r="O5173" s="38"/>
    </row>
    <row r="5174" spans="15:15">
      <c r="O5174" s="38"/>
    </row>
    <row r="5175" spans="15:15">
      <c r="O5175" s="38"/>
    </row>
    <row r="5176" spans="15:15">
      <c r="O5176" s="38"/>
    </row>
    <row r="5177" spans="15:15">
      <c r="O5177" s="38"/>
    </row>
    <row r="5178" spans="15:15">
      <c r="O5178" s="38"/>
    </row>
    <row r="5179" spans="15:15">
      <c r="O5179" s="38"/>
    </row>
    <row r="5180" spans="15:15">
      <c r="O5180" s="38"/>
    </row>
    <row r="5181" spans="15:15">
      <c r="O5181" s="38"/>
    </row>
    <row r="5182" spans="15:15">
      <c r="O5182" s="38"/>
    </row>
    <row r="5183" spans="15:15">
      <c r="O5183" s="38"/>
    </row>
    <row r="5184" spans="15:15">
      <c r="O5184" s="38"/>
    </row>
    <row r="5185" spans="15:15">
      <c r="O5185" s="38"/>
    </row>
    <row r="5186" spans="15:15">
      <c r="O5186" s="38"/>
    </row>
    <row r="5187" spans="15:15">
      <c r="O5187" s="38"/>
    </row>
    <row r="5188" spans="15:15">
      <c r="O5188" s="38"/>
    </row>
    <row r="5189" spans="15:15">
      <c r="O5189" s="38"/>
    </row>
    <row r="5190" spans="15:15">
      <c r="O5190" s="38"/>
    </row>
    <row r="5191" spans="15:15">
      <c r="O5191" s="38"/>
    </row>
    <row r="5192" spans="15:15">
      <c r="O5192" s="38"/>
    </row>
    <row r="5193" spans="15:15">
      <c r="O5193" s="38"/>
    </row>
    <row r="5194" spans="15:15">
      <c r="O5194" s="38"/>
    </row>
    <row r="5195" spans="15:15">
      <c r="O5195" s="38"/>
    </row>
    <row r="5196" spans="15:15">
      <c r="O5196" s="38"/>
    </row>
    <row r="5197" spans="15:15">
      <c r="O5197" s="38"/>
    </row>
    <row r="5198" spans="15:15">
      <c r="O5198" s="38"/>
    </row>
    <row r="5199" spans="15:15">
      <c r="O5199" s="38"/>
    </row>
    <row r="5200" spans="15:15">
      <c r="O5200" s="38"/>
    </row>
    <row r="5201" spans="15:15">
      <c r="O5201" s="38"/>
    </row>
    <row r="5202" spans="15:15">
      <c r="O5202" s="38"/>
    </row>
    <row r="5203" spans="15:15">
      <c r="O5203" s="38"/>
    </row>
    <row r="5204" spans="15:15">
      <c r="O5204" s="38"/>
    </row>
    <row r="5205" spans="15:15">
      <c r="O5205" s="38"/>
    </row>
    <row r="5206" spans="15:15">
      <c r="O5206" s="38"/>
    </row>
    <row r="5207" spans="15:15">
      <c r="O5207" s="38"/>
    </row>
    <row r="5208" spans="15:15">
      <c r="O5208" s="38"/>
    </row>
    <row r="5209" spans="15:15">
      <c r="O5209" s="38"/>
    </row>
    <row r="5210" spans="15:15">
      <c r="O5210" s="38"/>
    </row>
    <row r="5211" spans="15:15">
      <c r="O5211" s="38"/>
    </row>
    <row r="5212" spans="15:15">
      <c r="O5212" s="38"/>
    </row>
    <row r="5213" spans="15:15">
      <c r="O5213" s="38"/>
    </row>
    <row r="5214" spans="15:15">
      <c r="O5214" s="38"/>
    </row>
    <row r="5215" spans="15:15">
      <c r="O5215" s="38"/>
    </row>
    <row r="5216" spans="15:15">
      <c r="O5216" s="38"/>
    </row>
    <row r="5217" spans="15:15">
      <c r="O5217" s="38"/>
    </row>
    <row r="5218" spans="15:15">
      <c r="O5218" s="38"/>
    </row>
    <row r="5219" spans="15:15">
      <c r="O5219" s="38"/>
    </row>
    <row r="5220" spans="15:15">
      <c r="O5220" s="38"/>
    </row>
    <row r="5221" spans="15:15">
      <c r="O5221" s="38"/>
    </row>
    <row r="5222" spans="15:15">
      <c r="O5222" s="38"/>
    </row>
    <row r="5223" spans="15:15">
      <c r="O5223" s="38"/>
    </row>
    <row r="5224" spans="15:15">
      <c r="O5224" s="38"/>
    </row>
    <row r="5225" spans="15:15">
      <c r="O5225" s="38"/>
    </row>
    <row r="5226" spans="15:15">
      <c r="O5226" s="38"/>
    </row>
    <row r="5227" spans="15:15">
      <c r="O5227" s="38"/>
    </row>
    <row r="5228" spans="15:15">
      <c r="O5228" s="38"/>
    </row>
    <row r="5229" spans="15:15">
      <c r="O5229" s="38"/>
    </row>
    <row r="5230" spans="15:15">
      <c r="O5230" s="38"/>
    </row>
    <row r="5231" spans="15:15">
      <c r="O5231" s="38"/>
    </row>
    <row r="5232" spans="15:15">
      <c r="O5232" s="38"/>
    </row>
    <row r="5233" spans="15:15">
      <c r="O5233" s="38"/>
    </row>
    <row r="5234" spans="15:15">
      <c r="O5234" s="38"/>
    </row>
    <row r="5235" spans="15:15">
      <c r="O5235" s="38"/>
    </row>
    <row r="5236" spans="15:15">
      <c r="O5236" s="38"/>
    </row>
    <row r="5237" spans="15:15">
      <c r="O5237" s="38"/>
    </row>
    <row r="5238" spans="15:15">
      <c r="O5238" s="38"/>
    </row>
    <row r="5239" spans="15:15">
      <c r="O5239" s="38"/>
    </row>
    <row r="5240" spans="15:15">
      <c r="O5240" s="38"/>
    </row>
    <row r="5241" spans="15:15">
      <c r="O5241" s="38"/>
    </row>
    <row r="5242" spans="15:15">
      <c r="O5242" s="38"/>
    </row>
    <row r="5243" spans="15:15">
      <c r="O5243" s="38"/>
    </row>
    <row r="5244" spans="15:15">
      <c r="O5244" s="38"/>
    </row>
    <row r="5245" spans="15:15">
      <c r="O5245" s="38"/>
    </row>
    <row r="5246" spans="15:15">
      <c r="O5246" s="38"/>
    </row>
    <row r="5247" spans="15:15">
      <c r="O5247" s="38"/>
    </row>
    <row r="5248" spans="15:15">
      <c r="O5248" s="38"/>
    </row>
    <row r="5249" spans="15:15">
      <c r="O5249" s="38"/>
    </row>
    <row r="5250" spans="15:15">
      <c r="O5250" s="38"/>
    </row>
    <row r="5251" spans="15:15">
      <c r="O5251" s="38"/>
    </row>
    <row r="5252" spans="15:15">
      <c r="O5252" s="38"/>
    </row>
    <row r="5253" spans="15:15">
      <c r="O5253" s="38"/>
    </row>
    <row r="5254" spans="15:15">
      <c r="O5254" s="38"/>
    </row>
    <row r="5255" spans="15:15">
      <c r="O5255" s="38"/>
    </row>
    <row r="5256" spans="15:15">
      <c r="O5256" s="38"/>
    </row>
    <row r="5257" spans="15:15">
      <c r="O5257" s="38"/>
    </row>
    <row r="5258" spans="15:15">
      <c r="O5258" s="38"/>
    </row>
    <row r="5259" spans="15:15">
      <c r="O5259" s="38"/>
    </row>
    <row r="5260" spans="15:15">
      <c r="O5260" s="38"/>
    </row>
    <row r="5261" spans="15:15">
      <c r="O5261" s="38"/>
    </row>
    <row r="5262" spans="15:15">
      <c r="O5262" s="38"/>
    </row>
    <row r="5263" spans="15:15">
      <c r="O5263" s="38"/>
    </row>
    <row r="5264" spans="15:15">
      <c r="O5264" s="38"/>
    </row>
    <row r="5265" spans="15:15">
      <c r="O5265" s="38"/>
    </row>
    <row r="5266" spans="15:15">
      <c r="O5266" s="38"/>
    </row>
    <row r="5267" spans="15:15">
      <c r="O5267" s="38"/>
    </row>
    <row r="5268" spans="15:15">
      <c r="O5268" s="38"/>
    </row>
    <row r="5269" spans="15:15">
      <c r="O5269" s="38"/>
    </row>
    <row r="5270" spans="15:15">
      <c r="O5270" s="38"/>
    </row>
    <row r="5271" spans="15:15">
      <c r="O5271" s="38"/>
    </row>
    <row r="5272" spans="15:15">
      <c r="O5272" s="38"/>
    </row>
    <row r="5273" spans="15:15">
      <c r="O5273" s="38"/>
    </row>
    <row r="5274" spans="15:15">
      <c r="O5274" s="38"/>
    </row>
    <row r="5275" spans="15:15">
      <c r="O5275" s="38"/>
    </row>
    <row r="5276" spans="15:15">
      <c r="O5276" s="38"/>
    </row>
    <row r="5277" spans="15:15">
      <c r="O5277" s="38"/>
    </row>
    <row r="5278" spans="15:15">
      <c r="O5278" s="38"/>
    </row>
    <row r="5279" spans="15:15">
      <c r="O5279" s="38"/>
    </row>
    <row r="5280" spans="15:15">
      <c r="O5280" s="38"/>
    </row>
    <row r="5281" spans="15:15">
      <c r="O5281" s="38"/>
    </row>
    <row r="5282" spans="15:15">
      <c r="O5282" s="38"/>
    </row>
    <row r="5283" spans="15:15">
      <c r="O5283" s="38"/>
    </row>
    <row r="5284" spans="15:15">
      <c r="O5284" s="38"/>
    </row>
    <row r="5285" spans="15:15">
      <c r="O5285" s="38"/>
    </row>
    <row r="5286" spans="15:15">
      <c r="O5286" s="38"/>
    </row>
    <row r="5287" spans="15:15">
      <c r="O5287" s="38"/>
    </row>
    <row r="5288" spans="15:15">
      <c r="O5288" s="38"/>
    </row>
    <row r="5289" spans="15:15">
      <c r="O5289" s="38"/>
    </row>
    <row r="5290" spans="15:15">
      <c r="O5290" s="38"/>
    </row>
    <row r="5291" spans="15:15">
      <c r="O5291" s="38"/>
    </row>
    <row r="5292" spans="15:15">
      <c r="O5292" s="38"/>
    </row>
    <row r="5293" spans="15:15">
      <c r="O5293" s="38"/>
    </row>
    <row r="5294" spans="15:15">
      <c r="O5294" s="38"/>
    </row>
    <row r="5295" spans="15:15">
      <c r="O5295" s="38"/>
    </row>
    <row r="5296" spans="15:15">
      <c r="O5296" s="38"/>
    </row>
    <row r="5297" spans="15:15">
      <c r="O5297" s="38"/>
    </row>
    <row r="5298" spans="15:15">
      <c r="O5298" s="38"/>
    </row>
    <row r="5299" spans="15:15">
      <c r="O5299" s="38"/>
    </row>
    <row r="5300" spans="15:15">
      <c r="O5300" s="38"/>
    </row>
    <row r="5301" spans="15:15">
      <c r="O5301" s="38"/>
    </row>
    <row r="5302" spans="15:15">
      <c r="O5302" s="38"/>
    </row>
    <row r="5303" spans="15:15">
      <c r="O5303" s="38"/>
    </row>
    <row r="5304" spans="15:15">
      <c r="O5304" s="38"/>
    </row>
    <row r="5305" spans="15:15">
      <c r="O5305" s="38"/>
    </row>
    <row r="5306" spans="15:15">
      <c r="O5306" s="38"/>
    </row>
    <row r="5307" spans="15:15">
      <c r="O5307" s="38"/>
    </row>
    <row r="5308" spans="15:15">
      <c r="O5308" s="38"/>
    </row>
    <row r="5309" spans="15:15">
      <c r="O5309" s="38"/>
    </row>
    <row r="5310" spans="15:15">
      <c r="O5310" s="38"/>
    </row>
    <row r="5311" spans="15:15">
      <c r="O5311" s="38"/>
    </row>
    <row r="5312" spans="15:15">
      <c r="O5312" s="38"/>
    </row>
    <row r="5313" spans="15:15">
      <c r="O5313" s="38"/>
    </row>
    <row r="5314" spans="15:15">
      <c r="O5314" s="38"/>
    </row>
    <row r="5315" spans="15:15">
      <c r="O5315" s="38"/>
    </row>
    <row r="5316" spans="15:15">
      <c r="O5316" s="38"/>
    </row>
    <row r="5317" spans="15:15">
      <c r="O5317" s="38"/>
    </row>
    <row r="5318" spans="15:15">
      <c r="O5318" s="38"/>
    </row>
    <row r="5319" spans="15:15">
      <c r="O5319" s="38"/>
    </row>
    <row r="5320" spans="15:15">
      <c r="O5320" s="38"/>
    </row>
    <row r="5321" spans="15:15">
      <c r="O5321" s="38"/>
    </row>
    <row r="5322" spans="15:15">
      <c r="O5322" s="38"/>
    </row>
    <row r="5323" spans="15:15">
      <c r="O5323" s="38"/>
    </row>
    <row r="5324" spans="15:15">
      <c r="O5324" s="38"/>
    </row>
    <row r="5325" spans="15:15">
      <c r="O5325" s="38"/>
    </row>
    <row r="5326" spans="15:15">
      <c r="O5326" s="38"/>
    </row>
    <row r="5327" spans="15:15">
      <c r="O5327" s="38"/>
    </row>
    <row r="5328" spans="15:15">
      <c r="O5328" s="38"/>
    </row>
    <row r="5329" spans="15:15">
      <c r="O5329" s="38"/>
    </row>
    <row r="5330" spans="15:15">
      <c r="O5330" s="38"/>
    </row>
    <row r="5331" spans="15:15">
      <c r="O5331" s="38"/>
    </row>
    <row r="5332" spans="15:15">
      <c r="O5332" s="38"/>
    </row>
    <row r="5333" spans="15:15">
      <c r="O5333" s="38"/>
    </row>
    <row r="5334" spans="15:15">
      <c r="O5334" s="38"/>
    </row>
    <row r="5335" spans="15:15">
      <c r="O5335" s="38"/>
    </row>
    <row r="5336" spans="15:15">
      <c r="O5336" s="38"/>
    </row>
    <row r="5337" spans="15:15">
      <c r="O5337" s="38"/>
    </row>
    <row r="5338" spans="15:15">
      <c r="O5338" s="38"/>
    </row>
    <row r="5339" spans="15:15">
      <c r="O5339" s="38"/>
    </row>
    <row r="5340" spans="15:15">
      <c r="O5340" s="38"/>
    </row>
    <row r="5341" spans="15:15">
      <c r="O5341" s="38"/>
    </row>
    <row r="5342" spans="15:15">
      <c r="O5342" s="38"/>
    </row>
    <row r="5343" spans="15:15">
      <c r="O5343" s="38"/>
    </row>
    <row r="5344" spans="15:15">
      <c r="O5344" s="38"/>
    </row>
    <row r="5345" spans="15:15">
      <c r="O5345" s="38"/>
    </row>
    <row r="5346" spans="15:15">
      <c r="O5346" s="38"/>
    </row>
    <row r="5347" spans="15:15">
      <c r="O5347" s="38"/>
    </row>
    <row r="5348" spans="15:15">
      <c r="O5348" s="38"/>
    </row>
    <row r="5349" spans="15:15">
      <c r="O5349" s="38"/>
    </row>
    <row r="5350" spans="15:15">
      <c r="O5350" s="38"/>
    </row>
    <row r="5351" spans="15:15">
      <c r="O5351" s="38"/>
    </row>
    <row r="5352" spans="15:15">
      <c r="O5352" s="38"/>
    </row>
    <row r="5353" spans="15:15">
      <c r="O5353" s="38"/>
    </row>
    <row r="5354" spans="15:15">
      <c r="O5354" s="38"/>
    </row>
    <row r="5355" spans="15:15">
      <c r="O5355" s="38"/>
    </row>
    <row r="5356" spans="15:15">
      <c r="O5356" s="38"/>
    </row>
    <row r="5357" spans="15:15">
      <c r="O5357" s="38"/>
    </row>
    <row r="5358" spans="15:15">
      <c r="O5358" s="38"/>
    </row>
    <row r="5359" spans="15:15">
      <c r="O5359" s="38"/>
    </row>
    <row r="5360" spans="15:15">
      <c r="O5360" s="38"/>
    </row>
    <row r="5361" spans="15:15">
      <c r="O5361" s="38"/>
    </row>
    <row r="5362" spans="15:15">
      <c r="O5362" s="38"/>
    </row>
    <row r="5363" spans="15:15">
      <c r="O5363" s="38"/>
    </row>
    <row r="5364" spans="15:15">
      <c r="O5364" s="38"/>
    </row>
    <row r="5365" spans="15:15">
      <c r="O5365" s="38"/>
    </row>
    <row r="5366" spans="15:15">
      <c r="O5366" s="38"/>
    </row>
    <row r="5367" spans="15:15">
      <c r="O5367" s="38"/>
    </row>
    <row r="5368" spans="15:15">
      <c r="O5368" s="38"/>
    </row>
    <row r="5369" spans="15:15">
      <c r="O5369" s="38"/>
    </row>
    <row r="5370" spans="15:15">
      <c r="O5370" s="38"/>
    </row>
    <row r="5371" spans="15:15">
      <c r="O5371" s="38"/>
    </row>
    <row r="5372" spans="15:15">
      <c r="O5372" s="38"/>
    </row>
    <row r="5373" spans="15:15">
      <c r="O5373" s="38"/>
    </row>
    <row r="5374" spans="15:15">
      <c r="O5374" s="38"/>
    </row>
    <row r="5375" spans="15:15">
      <c r="O5375" s="38"/>
    </row>
    <row r="5376" spans="15:15">
      <c r="O5376" s="38"/>
    </row>
    <row r="5377" spans="15:15">
      <c r="O5377" s="38"/>
    </row>
    <row r="5378" spans="15:15">
      <c r="O5378" s="38"/>
    </row>
    <row r="5379" spans="15:15">
      <c r="O5379" s="38"/>
    </row>
    <row r="5380" spans="15:15">
      <c r="O5380" s="38"/>
    </row>
    <row r="5381" spans="15:15">
      <c r="O5381" s="38"/>
    </row>
    <row r="5382" spans="15:15">
      <c r="O5382" s="38"/>
    </row>
    <row r="5383" spans="15:15">
      <c r="O5383" s="38"/>
    </row>
    <row r="5384" spans="15:15">
      <c r="O5384" s="38"/>
    </row>
    <row r="5385" spans="15:15">
      <c r="O5385" s="38"/>
    </row>
    <row r="5386" spans="15:15">
      <c r="O5386" s="38"/>
    </row>
    <row r="5387" spans="15:15">
      <c r="O5387" s="38"/>
    </row>
    <row r="5388" spans="15:15">
      <c r="O5388" s="38"/>
    </row>
    <row r="5389" spans="15:15">
      <c r="O5389" s="38"/>
    </row>
    <row r="5390" spans="15:15">
      <c r="O5390" s="38"/>
    </row>
    <row r="5391" spans="15:15">
      <c r="O5391" s="38"/>
    </row>
    <row r="5392" spans="15:15">
      <c r="O5392" s="38"/>
    </row>
    <row r="5393" spans="15:15">
      <c r="O5393" s="38"/>
    </row>
    <row r="5394" spans="15:15">
      <c r="O5394" s="38"/>
    </row>
    <row r="5395" spans="15:15">
      <c r="O5395" s="38"/>
    </row>
    <row r="5396" spans="15:15">
      <c r="O5396" s="38"/>
    </row>
    <row r="5397" spans="15:15">
      <c r="O5397" s="38"/>
    </row>
    <row r="5398" spans="15:15">
      <c r="O5398" s="38"/>
    </row>
    <row r="5399" spans="15:15">
      <c r="O5399" s="38"/>
    </row>
    <row r="5400" spans="15:15">
      <c r="O5400" s="38"/>
    </row>
    <row r="5401" spans="15:15">
      <c r="O5401" s="38"/>
    </row>
    <row r="5402" spans="15:15">
      <c r="O5402" s="38"/>
    </row>
    <row r="5403" spans="15:15">
      <c r="O5403" s="38"/>
    </row>
    <row r="5404" spans="15:15">
      <c r="O5404" s="38"/>
    </row>
    <row r="5405" spans="15:15">
      <c r="O5405" s="38"/>
    </row>
    <row r="5406" spans="15:15">
      <c r="O5406" s="38"/>
    </row>
    <row r="5407" spans="15:15">
      <c r="O5407" s="38"/>
    </row>
    <row r="5408" spans="15:15">
      <c r="O5408" s="38"/>
    </row>
    <row r="5409" spans="15:15">
      <c r="O5409" s="38"/>
    </row>
    <row r="5410" spans="15:15">
      <c r="O5410" s="38"/>
    </row>
    <row r="5411" spans="15:15">
      <c r="O5411" s="38"/>
    </row>
    <row r="5412" spans="15:15">
      <c r="O5412" s="38"/>
    </row>
    <row r="5413" spans="15:15">
      <c r="O5413" s="38"/>
    </row>
    <row r="5414" spans="15:15">
      <c r="O5414" s="38"/>
    </row>
    <row r="5415" spans="15:15">
      <c r="O5415" s="38"/>
    </row>
    <row r="5416" spans="15:15">
      <c r="O5416" s="38"/>
    </row>
    <row r="5417" spans="15:15">
      <c r="O5417" s="38"/>
    </row>
    <row r="5418" spans="15:15">
      <c r="O5418" s="38"/>
    </row>
    <row r="5419" spans="15:15">
      <c r="O5419" s="38"/>
    </row>
    <row r="5420" spans="15:15">
      <c r="O5420" s="38"/>
    </row>
    <row r="5421" spans="15:15">
      <c r="O5421" s="38"/>
    </row>
    <row r="5422" spans="15:15">
      <c r="O5422" s="38"/>
    </row>
    <row r="5423" spans="15:15">
      <c r="O5423" s="38"/>
    </row>
    <row r="5424" spans="15:15">
      <c r="O5424" s="38"/>
    </row>
    <row r="5425" spans="15:15">
      <c r="O5425" s="38"/>
    </row>
    <row r="5426" spans="15:15">
      <c r="O5426" s="38"/>
    </row>
    <row r="5427" spans="15:15">
      <c r="O5427" s="38"/>
    </row>
    <row r="5428" spans="15:15">
      <c r="O5428" s="38"/>
    </row>
    <row r="5429" spans="15:15">
      <c r="O5429" s="38"/>
    </row>
    <row r="5430" spans="15:15">
      <c r="O5430" s="38"/>
    </row>
    <row r="5431" spans="15:15">
      <c r="O5431" s="38"/>
    </row>
    <row r="5432" spans="15:15">
      <c r="O5432" s="38"/>
    </row>
    <row r="5433" spans="15:15">
      <c r="O5433" s="38"/>
    </row>
    <row r="5434" spans="15:15">
      <c r="O5434" s="38"/>
    </row>
    <row r="5435" spans="15:15">
      <c r="O5435" s="38"/>
    </row>
    <row r="5436" spans="15:15">
      <c r="O5436" s="38"/>
    </row>
    <row r="5437" spans="15:15">
      <c r="O5437" s="38"/>
    </row>
    <row r="5438" spans="15:15">
      <c r="O5438" s="38"/>
    </row>
    <row r="5439" spans="15:15">
      <c r="O5439" s="38"/>
    </row>
    <row r="5440" spans="15:15">
      <c r="O5440" s="38"/>
    </row>
    <row r="5441" spans="15:15">
      <c r="O5441" s="38"/>
    </row>
    <row r="5442" spans="15:15">
      <c r="O5442" s="38"/>
    </row>
    <row r="5443" spans="15:15">
      <c r="O5443" s="38"/>
    </row>
    <row r="5444" spans="15:15">
      <c r="O5444" s="38"/>
    </row>
    <row r="5445" spans="15:15">
      <c r="O5445" s="38"/>
    </row>
    <row r="5446" spans="15:15">
      <c r="O5446" s="38"/>
    </row>
    <row r="5447" spans="15:15">
      <c r="O5447" s="38"/>
    </row>
    <row r="5448" spans="15:15">
      <c r="O5448" s="38"/>
    </row>
    <row r="5449" spans="15:15">
      <c r="O5449" s="38"/>
    </row>
    <row r="5450" spans="15:15">
      <c r="O5450" s="38"/>
    </row>
    <row r="5451" spans="15:15">
      <c r="O5451" s="38"/>
    </row>
    <row r="5452" spans="15:15">
      <c r="O5452" s="38"/>
    </row>
    <row r="5453" spans="15:15">
      <c r="O5453" s="38"/>
    </row>
    <row r="5454" spans="15:15">
      <c r="O5454" s="38"/>
    </row>
    <row r="5455" spans="15:15">
      <c r="O5455" s="38"/>
    </row>
    <row r="5456" spans="15:15">
      <c r="O5456" s="38"/>
    </row>
    <row r="5457" spans="15:15">
      <c r="O5457" s="38"/>
    </row>
    <row r="5458" spans="15:15">
      <c r="O5458" s="38"/>
    </row>
    <row r="5459" spans="15:15">
      <c r="O5459" s="38"/>
    </row>
    <row r="5460" spans="15:15">
      <c r="O5460" s="38"/>
    </row>
    <row r="5461" spans="15:15">
      <c r="O5461" s="38"/>
    </row>
    <row r="5462" spans="15:15">
      <c r="O5462" s="38"/>
    </row>
    <row r="5463" spans="15:15">
      <c r="O5463" s="38"/>
    </row>
    <row r="5464" spans="15:15">
      <c r="O5464" s="38"/>
    </row>
    <row r="5465" spans="15:15">
      <c r="O5465" s="38"/>
    </row>
    <row r="5466" spans="15:15">
      <c r="O5466" s="38"/>
    </row>
    <row r="5467" spans="15:15">
      <c r="O5467" s="38"/>
    </row>
    <row r="5468" spans="15:15">
      <c r="O5468" s="38"/>
    </row>
    <row r="5469" spans="15:15">
      <c r="O5469" s="38"/>
    </row>
    <row r="5470" spans="15:15">
      <c r="O5470" s="38"/>
    </row>
    <row r="5471" spans="15:15">
      <c r="O5471" s="38"/>
    </row>
    <row r="5472" spans="15:15">
      <c r="O5472" s="38"/>
    </row>
    <row r="5473" spans="15:15">
      <c r="O5473" s="38"/>
    </row>
    <row r="5474" spans="15:15">
      <c r="O5474" s="38"/>
    </row>
    <row r="5475" spans="15:15">
      <c r="O5475" s="38"/>
    </row>
  </sheetData>
  <mergeCells count="1">
    <mergeCell ref="A1:N1"/>
  </mergeCells>
  <conditionalFormatting sqref="K327:K65536 G327:G65536 I327:I65536 M1:N3 N4 G1:G303 I1:I303 K1:K303 M5:N65536">
    <cfRule type="cellIs" dxfId="4" priority="6" stopIfTrue="1" operator="greaterThan">
      <formula>0</formula>
    </cfRule>
  </conditionalFormatting>
  <conditionalFormatting sqref="L4">
    <cfRule type="cellIs" dxfId="3" priority="4" operator="equal">
      <formula>0</formula>
    </cfRule>
  </conditionalFormatting>
  <conditionalFormatting sqref="M4">
    <cfRule type="cellIs" dxfId="2" priority="3" operator="equal">
      <formula>0</formula>
    </cfRule>
  </conditionalFormatting>
  <conditionalFormatting sqref="AD3 X3 Z3 AB3">
    <cfRule type="cellIs" dxfId="1" priority="2" stopIfTrue="1" operator="greaterThan">
      <formula>0</formula>
    </cfRule>
  </conditionalFormatting>
  <conditionalFormatting sqref="AE3">
    <cfRule type="cellIs" dxfId="0" priority="1" stopIfTrue="1" operator="greaterThan">
      <formula>0</formula>
    </cfRule>
  </conditionalFormatting>
  <printOptions horizontalCentered="1"/>
  <pageMargins left="0" right="0" top="0.19685039370078741" bottom="0" header="0" footer="0"/>
  <pageSetup scale="82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4:AL67"/>
  <sheetViews>
    <sheetView workbookViewId="0">
      <selection activeCell="H19" sqref="H19"/>
    </sheetView>
  </sheetViews>
  <sheetFormatPr defaultRowHeight="15"/>
  <cols>
    <col min="1" max="1" width="2.85546875" customWidth="1"/>
    <col min="2" max="2" width="6.140625" style="7" customWidth="1"/>
    <col min="3" max="3" width="6.42578125" style="7" customWidth="1"/>
    <col min="4" max="4" width="9.140625" style="7"/>
    <col min="5" max="5" width="5.7109375" style="7" customWidth="1"/>
    <col min="6" max="6" width="7.85546875" style="7" customWidth="1"/>
    <col min="7" max="7" width="5" style="7" customWidth="1"/>
    <col min="8" max="8" width="6.7109375" style="11" customWidth="1"/>
    <col min="9" max="9" width="4.7109375" style="7" customWidth="1"/>
    <col min="10" max="10" width="8.42578125" style="7" customWidth="1"/>
    <col min="11" max="11" width="3" style="7" customWidth="1"/>
    <col min="12" max="12" width="9.140625" style="11"/>
    <col min="13" max="13" width="4.7109375" style="7" customWidth="1"/>
    <col min="14" max="14" width="10" style="7" customWidth="1"/>
    <col min="15" max="15" width="6.140625" style="7" customWidth="1"/>
    <col min="16" max="16" width="8.42578125" style="7" customWidth="1"/>
    <col min="17" max="17" width="3" style="7" customWidth="1"/>
    <col min="18" max="18" width="2.28515625" customWidth="1"/>
    <col min="19" max="19" width="1.5703125" customWidth="1"/>
    <col min="20" max="20" width="5.7109375" customWidth="1"/>
    <col min="21" max="21" width="2.140625" customWidth="1"/>
    <col min="22" max="22" width="5.7109375" customWidth="1"/>
    <col min="23" max="23" width="4.5703125" customWidth="1"/>
    <col min="24" max="24" width="5.5703125" customWidth="1"/>
    <col min="25" max="25" width="7.42578125" customWidth="1"/>
    <col min="26" max="27" width="8.28515625" customWidth="1"/>
    <col min="28" max="28" width="7.42578125" style="7" customWidth="1"/>
    <col min="29" max="29" width="8.28515625" style="7" customWidth="1"/>
    <col min="30" max="30" width="8.42578125" style="7" customWidth="1"/>
    <col min="31" max="31" width="3" style="7" customWidth="1"/>
    <col min="32" max="32" width="1.5703125" style="7" customWidth="1"/>
    <col min="33" max="33" width="2.42578125" customWidth="1"/>
    <col min="37" max="38" width="9.140625" style="127"/>
  </cols>
  <sheetData>
    <row r="4" spans="2:38" ht="41.25" customHeight="1" thickBot="1">
      <c r="B4" s="304" t="s">
        <v>4</v>
      </c>
      <c r="C4" s="305"/>
      <c r="D4" s="304" t="s">
        <v>5</v>
      </c>
      <c r="E4" s="305"/>
      <c r="F4" s="302" t="s">
        <v>11</v>
      </c>
      <c r="G4" s="303"/>
      <c r="H4" s="302" t="s">
        <v>7</v>
      </c>
      <c r="I4" s="303"/>
      <c r="J4" s="302" t="s">
        <v>9</v>
      </c>
      <c r="K4" s="303"/>
      <c r="L4" s="302" t="s">
        <v>6</v>
      </c>
      <c r="M4" s="303"/>
      <c r="N4" s="304" t="s">
        <v>25</v>
      </c>
      <c r="O4" s="305"/>
      <c r="P4" s="302" t="s">
        <v>9</v>
      </c>
      <c r="Q4" s="303"/>
    </row>
    <row r="5" spans="2:38" ht="15.75" thickBot="1"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2">
        <v>0</v>
      </c>
      <c r="I5" s="107">
        <v>60</v>
      </c>
      <c r="J5" s="130">
        <v>0</v>
      </c>
      <c r="K5" s="129">
        <v>60</v>
      </c>
      <c r="L5" s="12">
        <v>0</v>
      </c>
      <c r="M5" s="8">
        <v>60</v>
      </c>
      <c r="N5" s="112">
        <v>0</v>
      </c>
      <c r="O5" s="8">
        <v>60</v>
      </c>
      <c r="P5" s="130">
        <v>0</v>
      </c>
      <c r="Q5" s="129">
        <v>60</v>
      </c>
      <c r="T5" s="32">
        <v>35</v>
      </c>
      <c r="U5" s="26">
        <f t="shared" ref="U5:U19" si="0">VLOOKUP(T5,Граната,2)</f>
        <v>6</v>
      </c>
      <c r="V5" s="31">
        <v>24.5</v>
      </c>
      <c r="W5" s="13">
        <v>0.01</v>
      </c>
      <c r="X5" s="27">
        <f>V5+W5</f>
        <v>24.51</v>
      </c>
      <c r="Y5" s="10">
        <v>5.8564814814814825E-3</v>
      </c>
      <c r="Z5" s="29">
        <v>1.1574074074074073E-7</v>
      </c>
      <c r="AA5" s="29">
        <f>Y5+Z5</f>
        <v>5.8565972222222231E-3</v>
      </c>
      <c r="AB5" s="28">
        <v>0</v>
      </c>
      <c r="AC5" s="29">
        <v>1.1574074074074073E-7</v>
      </c>
      <c r="AD5" s="29">
        <f>AB5+AC5</f>
        <v>1.1574074074074073E-7</v>
      </c>
      <c r="AE5" s="21">
        <v>60</v>
      </c>
      <c r="AH5" s="29">
        <v>0</v>
      </c>
      <c r="AI5">
        <v>0</v>
      </c>
      <c r="AK5" s="300" t="s">
        <v>9</v>
      </c>
      <c r="AL5" s="301"/>
    </row>
    <row r="6" spans="2:38">
      <c r="B6" s="8">
        <v>1</v>
      </c>
      <c r="C6" s="8">
        <v>1</v>
      </c>
      <c r="D6" s="8">
        <v>1</v>
      </c>
      <c r="E6" s="8">
        <v>1</v>
      </c>
      <c r="F6" s="8">
        <v>29</v>
      </c>
      <c r="G6" s="8">
        <v>0</v>
      </c>
      <c r="H6" s="12">
        <v>10.709999999999999</v>
      </c>
      <c r="I6" s="107">
        <v>58</v>
      </c>
      <c r="J6" s="130">
        <v>5.8565972222222231E-3</v>
      </c>
      <c r="K6" s="129">
        <v>59</v>
      </c>
      <c r="L6" s="12">
        <v>24.51</v>
      </c>
      <c r="M6" s="8">
        <v>59</v>
      </c>
      <c r="N6" s="112">
        <v>14.000999999999999</v>
      </c>
      <c r="O6" s="8">
        <v>59</v>
      </c>
      <c r="P6" s="130">
        <v>5.8565972222222231E-3</v>
      </c>
      <c r="Q6" s="129">
        <v>59</v>
      </c>
      <c r="T6" s="32">
        <v>34</v>
      </c>
      <c r="U6" s="26">
        <f t="shared" si="0"/>
        <v>5</v>
      </c>
      <c r="V6" s="32">
        <v>24.6</v>
      </c>
      <c r="W6" s="12">
        <v>0.01</v>
      </c>
      <c r="X6" s="14">
        <f t="shared" ref="X6:X38" si="1">V6+W6</f>
        <v>24.610000000000003</v>
      </c>
      <c r="Y6" s="10">
        <v>5.8912037037037032E-3</v>
      </c>
      <c r="Z6" s="29">
        <v>1.1574074074074073E-7</v>
      </c>
      <c r="AA6" s="29">
        <f t="shared" ref="AA6:AA66" si="2">Y6+Z6</f>
        <v>5.8913194444444438E-3</v>
      </c>
      <c r="AB6" s="22">
        <v>9.7222222222222224E-3</v>
      </c>
      <c r="AC6" s="29">
        <v>1.1574074074074073E-7</v>
      </c>
      <c r="AD6" s="29">
        <f t="shared" ref="AD6:AD66" si="3">AB6+AC6</f>
        <v>9.7223379629629639E-3</v>
      </c>
      <c r="AE6" s="23">
        <v>60</v>
      </c>
      <c r="AH6" s="29">
        <v>9.7223379629629639E-3</v>
      </c>
      <c r="AI6">
        <v>14.000999999999999</v>
      </c>
      <c r="AK6" s="132">
        <v>0</v>
      </c>
      <c r="AL6" s="131">
        <v>60</v>
      </c>
    </row>
    <row r="7" spans="2:38">
      <c r="B7" s="8">
        <v>2</v>
      </c>
      <c r="C7" s="8">
        <v>2</v>
      </c>
      <c r="D7" s="8">
        <v>2</v>
      </c>
      <c r="E7" s="8">
        <v>2</v>
      </c>
      <c r="F7" s="8">
        <v>30</v>
      </c>
      <c r="G7" s="8">
        <v>1</v>
      </c>
      <c r="H7" s="12">
        <v>10.81</v>
      </c>
      <c r="I7" s="107">
        <v>56</v>
      </c>
      <c r="J7" s="130">
        <v>5.8913194444444438E-3</v>
      </c>
      <c r="K7" s="129">
        <v>58</v>
      </c>
      <c r="L7" s="12">
        <v>24.610000000000003</v>
      </c>
      <c r="M7" s="8">
        <v>58</v>
      </c>
      <c r="N7" s="112">
        <v>14.051</v>
      </c>
      <c r="O7" s="8">
        <v>58</v>
      </c>
      <c r="P7" s="130">
        <v>5.8913194444444438E-3</v>
      </c>
      <c r="Q7" s="129">
        <v>58</v>
      </c>
      <c r="T7" s="32">
        <v>33</v>
      </c>
      <c r="U7" s="26">
        <f t="shared" si="0"/>
        <v>4</v>
      </c>
      <c r="V7" s="32">
        <v>24.7</v>
      </c>
      <c r="W7" s="12">
        <v>0.01</v>
      </c>
      <c r="X7" s="14">
        <f t="shared" si="1"/>
        <v>24.71</v>
      </c>
      <c r="Y7" s="10">
        <v>5.9259259259259256E-3</v>
      </c>
      <c r="Z7" s="29">
        <v>1.1574074074074073E-7</v>
      </c>
      <c r="AA7" s="29">
        <f t="shared" si="2"/>
        <v>5.9260416666666663E-3</v>
      </c>
      <c r="AB7" s="22">
        <v>9.780092592592592E-3</v>
      </c>
      <c r="AC7" s="29">
        <v>1.1574074074074073E-7</v>
      </c>
      <c r="AD7" s="29">
        <f t="shared" si="3"/>
        <v>9.7802083333333335E-3</v>
      </c>
      <c r="AE7" s="23">
        <v>59</v>
      </c>
      <c r="AH7" s="29">
        <v>9.7802083333333335E-3</v>
      </c>
      <c r="AI7">
        <v>14.051</v>
      </c>
      <c r="AK7" s="3">
        <v>8.2609999999999992</v>
      </c>
      <c r="AL7" s="129">
        <v>59</v>
      </c>
    </row>
    <row r="8" spans="2:38">
      <c r="B8" s="8">
        <v>3</v>
      </c>
      <c r="C8" s="8">
        <v>3</v>
      </c>
      <c r="D8" s="8">
        <v>3</v>
      </c>
      <c r="E8" s="8">
        <v>3</v>
      </c>
      <c r="F8" s="8">
        <v>31</v>
      </c>
      <c r="G8" s="8">
        <v>2</v>
      </c>
      <c r="H8" s="12">
        <v>10.91</v>
      </c>
      <c r="I8" s="107">
        <v>54</v>
      </c>
      <c r="J8" s="130">
        <v>5.9260416666666663E-3</v>
      </c>
      <c r="K8" s="129">
        <v>57</v>
      </c>
      <c r="L8" s="12">
        <v>24.71</v>
      </c>
      <c r="M8" s="8">
        <v>57</v>
      </c>
      <c r="N8" s="112">
        <v>14.101000000000001</v>
      </c>
      <c r="O8" s="8">
        <v>57</v>
      </c>
      <c r="P8" s="130">
        <v>5.9260416666666663E-3</v>
      </c>
      <c r="Q8" s="129">
        <v>57</v>
      </c>
      <c r="T8" s="32">
        <v>32</v>
      </c>
      <c r="U8" s="26">
        <f t="shared" si="0"/>
        <v>3</v>
      </c>
      <c r="V8" s="32">
        <v>24.8</v>
      </c>
      <c r="W8" s="12">
        <v>0.01</v>
      </c>
      <c r="X8" s="14">
        <f t="shared" si="1"/>
        <v>24.810000000000002</v>
      </c>
      <c r="Y8" s="10">
        <v>5.9606481481481489E-3</v>
      </c>
      <c r="Z8" s="29">
        <v>1.1574074074074073E-7</v>
      </c>
      <c r="AA8" s="29">
        <f t="shared" si="2"/>
        <v>5.9607638888888896E-3</v>
      </c>
      <c r="AB8" s="22">
        <v>9.8379629629629633E-3</v>
      </c>
      <c r="AC8" s="29">
        <v>1.1574074074074073E-7</v>
      </c>
      <c r="AD8" s="29">
        <f t="shared" si="3"/>
        <v>9.8380787037037048E-3</v>
      </c>
      <c r="AE8" s="23">
        <v>58</v>
      </c>
      <c r="AH8" s="29">
        <v>9.8380787037037048E-3</v>
      </c>
      <c r="AI8">
        <v>14.101000000000001</v>
      </c>
      <c r="AK8" s="3">
        <v>8.2910000000000004</v>
      </c>
      <c r="AL8" s="129">
        <v>58</v>
      </c>
    </row>
    <row r="9" spans="2:38">
      <c r="B9" s="8">
        <v>4</v>
      </c>
      <c r="C9" s="8">
        <v>4</v>
      </c>
      <c r="D9" s="8">
        <v>4</v>
      </c>
      <c r="E9" s="8">
        <v>4</v>
      </c>
      <c r="F9" s="8">
        <v>32</v>
      </c>
      <c r="G9" s="8">
        <v>3</v>
      </c>
      <c r="H9" s="12">
        <v>11.01</v>
      </c>
      <c r="I9" s="107">
        <v>52</v>
      </c>
      <c r="J9" s="130">
        <v>5.9607638888888896E-3</v>
      </c>
      <c r="K9" s="129">
        <v>56</v>
      </c>
      <c r="L9" s="12">
        <v>24.810000000000002</v>
      </c>
      <c r="M9" s="8">
        <v>56</v>
      </c>
      <c r="N9" s="112">
        <v>14.151</v>
      </c>
      <c r="O9" s="8">
        <v>56</v>
      </c>
      <c r="P9" s="130">
        <v>5.9607638888888896E-3</v>
      </c>
      <c r="Q9" s="129">
        <v>56</v>
      </c>
      <c r="T9" s="32">
        <v>31</v>
      </c>
      <c r="U9" s="26">
        <f t="shared" si="0"/>
        <v>2</v>
      </c>
      <c r="V9" s="32">
        <v>24.9</v>
      </c>
      <c r="W9" s="12">
        <v>0.01</v>
      </c>
      <c r="X9" s="14">
        <f t="shared" si="1"/>
        <v>24.91</v>
      </c>
      <c r="Y9" s="10">
        <v>6.0069444444444441E-3</v>
      </c>
      <c r="Z9" s="29">
        <v>1.1574074074074073E-7</v>
      </c>
      <c r="AA9" s="29">
        <f t="shared" si="2"/>
        <v>6.0070601851851847E-3</v>
      </c>
      <c r="AB9" s="22">
        <v>9.8958333333333329E-3</v>
      </c>
      <c r="AC9" s="29">
        <v>1.1574074074074073E-7</v>
      </c>
      <c r="AD9" s="29">
        <f t="shared" si="3"/>
        <v>9.8959490740740744E-3</v>
      </c>
      <c r="AE9" s="23">
        <v>57</v>
      </c>
      <c r="AH9" s="29">
        <v>9.8959490740740744E-3</v>
      </c>
      <c r="AI9">
        <v>14.151</v>
      </c>
      <c r="AK9" s="3">
        <v>8.3209999999999997</v>
      </c>
      <c r="AL9" s="129">
        <v>57</v>
      </c>
    </row>
    <row r="10" spans="2:38">
      <c r="B10" s="8">
        <v>5</v>
      </c>
      <c r="C10" s="8">
        <v>5</v>
      </c>
      <c r="D10" s="8">
        <v>5</v>
      </c>
      <c r="E10" s="8">
        <v>5</v>
      </c>
      <c r="F10" s="8">
        <v>33</v>
      </c>
      <c r="G10" s="8">
        <v>4</v>
      </c>
      <c r="H10" s="12">
        <v>11.11</v>
      </c>
      <c r="I10" s="107">
        <v>50</v>
      </c>
      <c r="J10" s="130">
        <v>6.0070601851851847E-3</v>
      </c>
      <c r="K10" s="129">
        <v>55</v>
      </c>
      <c r="L10" s="12">
        <v>24.91</v>
      </c>
      <c r="M10" s="8">
        <v>55</v>
      </c>
      <c r="N10" s="112">
        <v>14.201000000000001</v>
      </c>
      <c r="O10" s="8">
        <v>55</v>
      </c>
      <c r="P10" s="130">
        <v>6.0070601851851847E-3</v>
      </c>
      <c r="Q10" s="129">
        <v>55</v>
      </c>
      <c r="T10" s="32">
        <v>30</v>
      </c>
      <c r="U10" s="26">
        <f t="shared" si="0"/>
        <v>1</v>
      </c>
      <c r="V10" s="32">
        <v>25</v>
      </c>
      <c r="W10" s="12">
        <v>0.01</v>
      </c>
      <c r="X10" s="14">
        <f t="shared" si="1"/>
        <v>25.01</v>
      </c>
      <c r="Y10" s="10">
        <v>6.0416666666666665E-3</v>
      </c>
      <c r="Z10" s="29">
        <v>1.1574074074074073E-7</v>
      </c>
      <c r="AA10" s="29">
        <f t="shared" si="2"/>
        <v>6.0417824074074072E-3</v>
      </c>
      <c r="AB10" s="22">
        <v>9.9537037037037042E-3</v>
      </c>
      <c r="AC10" s="29">
        <v>1.1574074074074073E-7</v>
      </c>
      <c r="AD10" s="29">
        <f t="shared" si="3"/>
        <v>9.9538194444444457E-3</v>
      </c>
      <c r="AE10" s="23">
        <v>56</v>
      </c>
      <c r="AH10" s="29">
        <v>9.9538194444444457E-3</v>
      </c>
      <c r="AI10">
        <v>14.201000000000001</v>
      </c>
      <c r="AK10" s="3">
        <v>8.3510000000000009</v>
      </c>
      <c r="AL10" s="129">
        <v>56</v>
      </c>
    </row>
    <row r="11" spans="2:38">
      <c r="B11" s="8">
        <v>6</v>
      </c>
      <c r="C11" s="8">
        <v>6</v>
      </c>
      <c r="D11" s="8">
        <v>6</v>
      </c>
      <c r="E11" s="8">
        <v>6</v>
      </c>
      <c r="F11" s="8">
        <v>34</v>
      </c>
      <c r="G11" s="8">
        <v>5</v>
      </c>
      <c r="H11" s="12">
        <v>11.209999999999999</v>
      </c>
      <c r="I11" s="107">
        <v>48</v>
      </c>
      <c r="J11" s="130">
        <v>6.0417824074074072E-3</v>
      </c>
      <c r="K11" s="129">
        <v>54</v>
      </c>
      <c r="L11" s="12">
        <v>25.01</v>
      </c>
      <c r="M11" s="8">
        <v>54</v>
      </c>
      <c r="N11" s="112">
        <v>14.301</v>
      </c>
      <c r="O11" s="8">
        <v>54</v>
      </c>
      <c r="P11" s="130">
        <v>6.0417824074074072E-3</v>
      </c>
      <c r="Q11" s="129">
        <v>54</v>
      </c>
      <c r="T11" s="32">
        <v>29</v>
      </c>
      <c r="U11" s="26">
        <f t="shared" si="0"/>
        <v>0</v>
      </c>
      <c r="V11" s="32">
        <v>25.1</v>
      </c>
      <c r="W11" s="12">
        <v>0.01</v>
      </c>
      <c r="X11" s="14">
        <f t="shared" si="1"/>
        <v>25.110000000000003</v>
      </c>
      <c r="Y11" s="10">
        <v>6.076388888888889E-3</v>
      </c>
      <c r="Z11" s="29">
        <v>1.1574074074074073E-7</v>
      </c>
      <c r="AA11" s="29">
        <f t="shared" si="2"/>
        <v>6.0765046296296296E-3</v>
      </c>
      <c r="AB11" s="22">
        <v>1.0069444444444445E-2</v>
      </c>
      <c r="AC11" s="29">
        <v>1.1574074074074073E-7</v>
      </c>
      <c r="AD11" s="29">
        <f t="shared" si="3"/>
        <v>1.0069560185185187E-2</v>
      </c>
      <c r="AE11" s="23">
        <v>55</v>
      </c>
      <c r="AH11" s="29">
        <v>1.0069560185185187E-2</v>
      </c>
      <c r="AI11">
        <v>14.301</v>
      </c>
      <c r="AK11" s="3">
        <v>8.391</v>
      </c>
      <c r="AL11" s="129">
        <v>55</v>
      </c>
    </row>
    <row r="12" spans="2:38">
      <c r="B12" s="8">
        <v>7</v>
      </c>
      <c r="C12" s="8">
        <v>7</v>
      </c>
      <c r="D12" s="8">
        <v>7</v>
      </c>
      <c r="E12" s="8">
        <v>7</v>
      </c>
      <c r="F12" s="8">
        <v>35</v>
      </c>
      <c r="G12" s="8">
        <v>6</v>
      </c>
      <c r="H12" s="12">
        <v>11.31</v>
      </c>
      <c r="I12" s="107">
        <v>46</v>
      </c>
      <c r="J12" s="130">
        <v>6.0765046296296296E-3</v>
      </c>
      <c r="K12" s="129">
        <v>53</v>
      </c>
      <c r="L12" s="12">
        <v>25.110000000000003</v>
      </c>
      <c r="M12" s="8">
        <v>53</v>
      </c>
      <c r="N12" s="112">
        <v>14.401</v>
      </c>
      <c r="O12" s="8">
        <v>53</v>
      </c>
      <c r="P12" s="130">
        <v>6.0765046296296296E-3</v>
      </c>
      <c r="Q12" s="129">
        <v>53</v>
      </c>
      <c r="T12" s="32">
        <v>28</v>
      </c>
      <c r="U12" s="26">
        <f t="shared" si="0"/>
        <v>0</v>
      </c>
      <c r="V12" s="32">
        <v>25.2</v>
      </c>
      <c r="W12" s="12">
        <v>0.01</v>
      </c>
      <c r="X12" s="14">
        <f t="shared" si="1"/>
        <v>25.21</v>
      </c>
      <c r="Y12" s="10">
        <v>6.122685185185185E-3</v>
      </c>
      <c r="Z12" s="29">
        <v>1.1574074074074073E-7</v>
      </c>
      <c r="AA12" s="29">
        <f t="shared" si="2"/>
        <v>6.1228009259259256E-3</v>
      </c>
      <c r="AB12" s="22">
        <v>1.0185185185185184E-2</v>
      </c>
      <c r="AC12" s="29">
        <v>1.1574074074074073E-7</v>
      </c>
      <c r="AD12" s="29">
        <f t="shared" si="3"/>
        <v>1.0185300925925926E-2</v>
      </c>
      <c r="AE12" s="23">
        <v>54</v>
      </c>
      <c r="AH12" s="29">
        <v>1.0185300925925926E-2</v>
      </c>
      <c r="AI12">
        <v>14.401</v>
      </c>
      <c r="AK12" s="3">
        <v>8.4209999999999994</v>
      </c>
      <c r="AL12" s="129">
        <v>54</v>
      </c>
    </row>
    <row r="13" spans="2:38">
      <c r="B13" s="8">
        <v>8</v>
      </c>
      <c r="C13" s="8">
        <v>8</v>
      </c>
      <c r="D13" s="8">
        <v>8</v>
      </c>
      <c r="E13" s="8">
        <v>8</v>
      </c>
      <c r="F13" s="8">
        <v>36</v>
      </c>
      <c r="G13" s="8">
        <v>8</v>
      </c>
      <c r="H13" s="12">
        <v>11.41</v>
      </c>
      <c r="I13" s="107">
        <v>44</v>
      </c>
      <c r="J13" s="130">
        <v>6.1228009259259256E-3</v>
      </c>
      <c r="K13" s="129">
        <v>52</v>
      </c>
      <c r="L13" s="12">
        <v>25.21</v>
      </c>
      <c r="M13" s="8">
        <v>52</v>
      </c>
      <c r="N13" s="112">
        <v>14.500999999999999</v>
      </c>
      <c r="O13" s="8">
        <v>52</v>
      </c>
      <c r="P13" s="130">
        <v>6.1228009259259256E-3</v>
      </c>
      <c r="Q13" s="129">
        <v>52</v>
      </c>
      <c r="T13" s="32">
        <v>27</v>
      </c>
      <c r="U13" s="26">
        <f t="shared" si="0"/>
        <v>0</v>
      </c>
      <c r="V13" s="32">
        <v>25.3</v>
      </c>
      <c r="W13" s="12">
        <v>0.01</v>
      </c>
      <c r="X13" s="14">
        <f t="shared" si="1"/>
        <v>25.310000000000002</v>
      </c>
      <c r="Y13" s="10">
        <v>6.168981481481481E-3</v>
      </c>
      <c r="Z13" s="29">
        <v>1.1574074074074073E-7</v>
      </c>
      <c r="AA13" s="29">
        <f t="shared" si="2"/>
        <v>6.1690972222222216E-3</v>
      </c>
      <c r="AB13" s="22">
        <v>1.0300925925925927E-2</v>
      </c>
      <c r="AC13" s="29">
        <v>1.1574074074074073E-7</v>
      </c>
      <c r="AD13" s="29">
        <f t="shared" si="3"/>
        <v>1.0301041666666668E-2</v>
      </c>
      <c r="AE13" s="23">
        <v>53</v>
      </c>
      <c r="AH13" s="29">
        <v>1.0301041666666668E-2</v>
      </c>
      <c r="AI13">
        <v>14.500999999999999</v>
      </c>
      <c r="AK13" s="3">
        <v>8.4510000000000005</v>
      </c>
      <c r="AL13" s="129">
        <v>53</v>
      </c>
    </row>
    <row r="14" spans="2:38">
      <c r="B14" s="8">
        <v>9</v>
      </c>
      <c r="C14" s="8">
        <v>9</v>
      </c>
      <c r="D14" s="8">
        <v>9</v>
      </c>
      <c r="E14" s="8">
        <v>9</v>
      </c>
      <c r="F14" s="8">
        <v>37</v>
      </c>
      <c r="G14" s="8">
        <v>10</v>
      </c>
      <c r="H14" s="12">
        <v>11.51</v>
      </c>
      <c r="I14" s="107">
        <v>42</v>
      </c>
      <c r="J14" s="130">
        <v>6.1690972222222216E-3</v>
      </c>
      <c r="K14" s="129">
        <v>51</v>
      </c>
      <c r="L14" s="12">
        <v>25.310000000000002</v>
      </c>
      <c r="M14" s="8">
        <v>51</v>
      </c>
      <c r="N14" s="112">
        <v>15.000999999999999</v>
      </c>
      <c r="O14" s="8">
        <v>51</v>
      </c>
      <c r="P14" s="130">
        <v>6.1690972222222216E-3</v>
      </c>
      <c r="Q14" s="129">
        <v>51</v>
      </c>
      <c r="T14" s="32">
        <v>26</v>
      </c>
      <c r="U14" s="26">
        <f t="shared" si="0"/>
        <v>0</v>
      </c>
      <c r="V14" s="32">
        <v>25.4</v>
      </c>
      <c r="W14" s="12">
        <v>0.01</v>
      </c>
      <c r="X14" s="14">
        <f t="shared" si="1"/>
        <v>25.41</v>
      </c>
      <c r="Y14" s="10">
        <v>6.2037037037037043E-3</v>
      </c>
      <c r="Z14" s="29">
        <v>1.1574074074074073E-7</v>
      </c>
      <c r="AA14" s="29">
        <f t="shared" si="2"/>
        <v>6.203819444444445E-3</v>
      </c>
      <c r="AB14" s="22">
        <v>1.0416666666666666E-2</v>
      </c>
      <c r="AC14" s="29">
        <v>1.1574074074074073E-7</v>
      </c>
      <c r="AD14" s="29">
        <f t="shared" si="3"/>
        <v>1.0416782407407408E-2</v>
      </c>
      <c r="AE14" s="23">
        <v>52</v>
      </c>
      <c r="AH14" s="29">
        <v>1.0416782407407408E-2</v>
      </c>
      <c r="AI14">
        <v>15.000999999999999</v>
      </c>
      <c r="AK14" s="3">
        <v>8.4909999999999997</v>
      </c>
      <c r="AL14" s="129">
        <v>52</v>
      </c>
    </row>
    <row r="15" spans="2:38">
      <c r="B15" s="8">
        <v>10</v>
      </c>
      <c r="C15" s="8">
        <v>10</v>
      </c>
      <c r="D15" s="8">
        <v>10</v>
      </c>
      <c r="E15" s="8">
        <v>10</v>
      </c>
      <c r="F15" s="8">
        <v>38</v>
      </c>
      <c r="G15" s="8">
        <v>12</v>
      </c>
      <c r="H15" s="12">
        <v>11.61</v>
      </c>
      <c r="I15" s="107">
        <v>40</v>
      </c>
      <c r="J15" s="130">
        <v>6.203819444444445E-3</v>
      </c>
      <c r="K15" s="129">
        <v>50</v>
      </c>
      <c r="L15" s="12">
        <v>25.41</v>
      </c>
      <c r="M15" s="8">
        <v>50</v>
      </c>
      <c r="N15" s="112">
        <v>15.101000000000001</v>
      </c>
      <c r="O15" s="8">
        <v>50</v>
      </c>
      <c r="P15" s="130">
        <v>6.203819444444445E-3</v>
      </c>
      <c r="Q15" s="129">
        <v>50</v>
      </c>
      <c r="T15" s="32">
        <v>25</v>
      </c>
      <c r="U15" s="26">
        <f t="shared" si="0"/>
        <v>0</v>
      </c>
      <c r="V15" s="32">
        <v>25.5</v>
      </c>
      <c r="W15" s="12">
        <v>0.01</v>
      </c>
      <c r="X15" s="14">
        <f t="shared" si="1"/>
        <v>25.51</v>
      </c>
      <c r="Y15" s="10">
        <v>6.2499999999999995E-3</v>
      </c>
      <c r="Z15" s="29">
        <v>1.1574074074074073E-7</v>
      </c>
      <c r="AA15" s="29">
        <f t="shared" si="2"/>
        <v>6.2501157407407401E-3</v>
      </c>
      <c r="AB15" s="22">
        <v>1.0532407407407407E-2</v>
      </c>
      <c r="AC15" s="29">
        <v>1.1574074074074073E-7</v>
      </c>
      <c r="AD15" s="29">
        <f t="shared" si="3"/>
        <v>1.0532523148148148E-2</v>
      </c>
      <c r="AE15" s="23">
        <v>51</v>
      </c>
      <c r="AH15" s="29">
        <v>1.0532523148148148E-2</v>
      </c>
      <c r="AI15">
        <v>15.101000000000001</v>
      </c>
      <c r="AK15" s="3">
        <v>8.5310000000000006</v>
      </c>
      <c r="AL15" s="129">
        <v>51</v>
      </c>
    </row>
    <row r="16" spans="2:38">
      <c r="B16" s="8">
        <v>11</v>
      </c>
      <c r="C16" s="8">
        <v>12</v>
      </c>
      <c r="D16" s="8">
        <v>11</v>
      </c>
      <c r="E16" s="8">
        <v>11</v>
      </c>
      <c r="F16" s="8">
        <v>39</v>
      </c>
      <c r="G16" s="8">
        <v>14</v>
      </c>
      <c r="H16" s="12">
        <v>11.709999999999999</v>
      </c>
      <c r="I16" s="107">
        <v>38</v>
      </c>
      <c r="J16" s="130">
        <v>6.2501157407407401E-3</v>
      </c>
      <c r="K16" s="129">
        <v>49</v>
      </c>
      <c r="L16" s="12">
        <v>25.51</v>
      </c>
      <c r="M16" s="8">
        <v>49</v>
      </c>
      <c r="N16" s="112">
        <v>15.250999999999999</v>
      </c>
      <c r="O16" s="8">
        <v>49</v>
      </c>
      <c r="P16" s="130">
        <v>6.2501157407407401E-3</v>
      </c>
      <c r="Q16" s="129">
        <v>49</v>
      </c>
      <c r="T16" s="32">
        <v>24</v>
      </c>
      <c r="U16" s="26">
        <f t="shared" si="0"/>
        <v>0</v>
      </c>
      <c r="V16" s="32">
        <v>25.8</v>
      </c>
      <c r="W16" s="12">
        <v>0.01</v>
      </c>
      <c r="X16" s="14">
        <f t="shared" si="1"/>
        <v>25.810000000000002</v>
      </c>
      <c r="Y16" s="10">
        <v>6.3194444444444444E-3</v>
      </c>
      <c r="Z16" s="29">
        <v>1.1574074074074073E-7</v>
      </c>
      <c r="AA16" s="29">
        <f t="shared" si="2"/>
        <v>6.319560185185185E-3</v>
      </c>
      <c r="AB16" s="22">
        <v>1.0706018518518517E-2</v>
      </c>
      <c r="AC16" s="29">
        <v>1.1574074074074073E-7</v>
      </c>
      <c r="AD16" s="29">
        <f t="shared" si="3"/>
        <v>1.0706134259259259E-2</v>
      </c>
      <c r="AE16" s="23">
        <v>50</v>
      </c>
      <c r="AH16" s="29">
        <v>1.0706134259259259E-2</v>
      </c>
      <c r="AI16">
        <v>15.250999999999999</v>
      </c>
      <c r="AK16" s="3">
        <v>8.5609999999999999</v>
      </c>
      <c r="AL16" s="129">
        <v>50</v>
      </c>
    </row>
    <row r="17" spans="2:38">
      <c r="B17" s="8">
        <v>12</v>
      </c>
      <c r="C17" s="8">
        <v>13</v>
      </c>
      <c r="D17" s="8">
        <v>12</v>
      </c>
      <c r="E17" s="8">
        <v>12</v>
      </c>
      <c r="F17" s="8">
        <v>40</v>
      </c>
      <c r="G17" s="8">
        <v>16</v>
      </c>
      <c r="H17" s="12">
        <v>11.81</v>
      </c>
      <c r="I17" s="107">
        <v>36</v>
      </c>
      <c r="J17" s="130">
        <v>6.319560185185185E-3</v>
      </c>
      <c r="K17" s="129">
        <v>48</v>
      </c>
      <c r="L17" s="12">
        <v>25.810000000000002</v>
      </c>
      <c r="M17" s="8">
        <v>48</v>
      </c>
      <c r="N17" s="112">
        <v>15.401</v>
      </c>
      <c r="O17" s="8">
        <v>48</v>
      </c>
      <c r="P17" s="130">
        <v>6.319560185185185E-3</v>
      </c>
      <c r="Q17" s="129">
        <v>48</v>
      </c>
      <c r="T17" s="32">
        <v>23</v>
      </c>
      <c r="U17" s="26">
        <f t="shared" si="0"/>
        <v>0</v>
      </c>
      <c r="V17" s="32">
        <v>26.1</v>
      </c>
      <c r="W17" s="12">
        <v>0.01</v>
      </c>
      <c r="X17" s="14">
        <f t="shared" si="1"/>
        <v>26.110000000000003</v>
      </c>
      <c r="Y17" s="10">
        <v>6.3888888888888884E-3</v>
      </c>
      <c r="Z17" s="29">
        <v>1.1574074074074073E-7</v>
      </c>
      <c r="AA17" s="29">
        <f t="shared" si="2"/>
        <v>6.389004629629629E-3</v>
      </c>
      <c r="AB17" s="22">
        <v>1.087962962962963E-2</v>
      </c>
      <c r="AC17" s="29">
        <v>1.1574074074074073E-7</v>
      </c>
      <c r="AD17" s="29">
        <f t="shared" si="3"/>
        <v>1.0879745370370371E-2</v>
      </c>
      <c r="AE17" s="23">
        <v>49</v>
      </c>
      <c r="AH17" s="29">
        <v>1.0879745370370371E-2</v>
      </c>
      <c r="AI17">
        <v>15.401</v>
      </c>
      <c r="AK17" s="3">
        <v>9.0009999999999994</v>
      </c>
      <c r="AL17" s="129">
        <v>49</v>
      </c>
    </row>
    <row r="18" spans="2:38">
      <c r="B18" s="8">
        <v>13</v>
      </c>
      <c r="C18" s="8">
        <v>14</v>
      </c>
      <c r="D18" s="8">
        <v>13</v>
      </c>
      <c r="E18" s="8">
        <v>13</v>
      </c>
      <c r="F18" s="8">
        <v>41</v>
      </c>
      <c r="G18" s="8">
        <v>18</v>
      </c>
      <c r="H18" s="12">
        <v>11.91</v>
      </c>
      <c r="I18" s="107">
        <v>34</v>
      </c>
      <c r="J18" s="130">
        <v>6.389004629629629E-3</v>
      </c>
      <c r="K18" s="129">
        <v>47</v>
      </c>
      <c r="L18" s="12">
        <v>26.110000000000003</v>
      </c>
      <c r="M18" s="8">
        <v>47</v>
      </c>
      <c r="N18" s="112">
        <v>15.551</v>
      </c>
      <c r="O18" s="8">
        <v>47</v>
      </c>
      <c r="P18" s="130">
        <v>6.389004629629629E-3</v>
      </c>
      <c r="Q18" s="129">
        <v>47</v>
      </c>
      <c r="T18" s="32">
        <v>22</v>
      </c>
      <c r="U18" s="26">
        <f t="shared" si="0"/>
        <v>0</v>
      </c>
      <c r="V18" s="32">
        <v>26.4</v>
      </c>
      <c r="W18" s="12">
        <v>0.01</v>
      </c>
      <c r="X18" s="14">
        <f t="shared" si="1"/>
        <v>26.41</v>
      </c>
      <c r="Y18" s="10">
        <v>6.4583333333333333E-3</v>
      </c>
      <c r="Z18" s="29">
        <v>1.1574074074074073E-7</v>
      </c>
      <c r="AA18" s="29">
        <f t="shared" si="2"/>
        <v>6.4584490740740739E-3</v>
      </c>
      <c r="AB18" s="22">
        <v>1.105324074074074E-2</v>
      </c>
      <c r="AC18" s="29">
        <v>1.1574074074074073E-7</v>
      </c>
      <c r="AD18" s="29">
        <f t="shared" si="3"/>
        <v>1.1053356481481482E-2</v>
      </c>
      <c r="AE18" s="23">
        <v>48</v>
      </c>
      <c r="AH18" s="29">
        <v>1.1053356481481482E-2</v>
      </c>
      <c r="AI18">
        <v>15.551</v>
      </c>
      <c r="AK18" s="3">
        <v>9.0609999999999999</v>
      </c>
      <c r="AL18" s="129">
        <v>48</v>
      </c>
    </row>
    <row r="19" spans="2:38">
      <c r="B19" s="8">
        <v>14</v>
      </c>
      <c r="C19" s="8">
        <v>16</v>
      </c>
      <c r="D19" s="8">
        <v>14</v>
      </c>
      <c r="E19" s="8">
        <v>14</v>
      </c>
      <c r="F19" s="8">
        <v>42</v>
      </c>
      <c r="G19" s="8">
        <v>20</v>
      </c>
      <c r="H19" s="12">
        <v>12.01</v>
      </c>
      <c r="I19" s="107">
        <v>32</v>
      </c>
      <c r="J19" s="130">
        <v>6.4584490740740739E-3</v>
      </c>
      <c r="K19" s="129">
        <v>46</v>
      </c>
      <c r="L19" s="12">
        <v>26.41</v>
      </c>
      <c r="M19" s="8">
        <v>46</v>
      </c>
      <c r="N19" s="112">
        <v>16.100999999999999</v>
      </c>
      <c r="O19" s="8">
        <v>46</v>
      </c>
      <c r="P19" s="130">
        <v>6.4584490740740739E-3</v>
      </c>
      <c r="Q19" s="129">
        <v>46</v>
      </c>
      <c r="T19" s="32">
        <v>21</v>
      </c>
      <c r="U19" s="26">
        <f t="shared" si="0"/>
        <v>0</v>
      </c>
      <c r="V19" s="32">
        <v>26.7</v>
      </c>
      <c r="W19" s="12">
        <v>0.01</v>
      </c>
      <c r="X19" s="14">
        <f t="shared" si="1"/>
        <v>26.71</v>
      </c>
      <c r="Y19" s="10">
        <v>6.5277777777777782E-3</v>
      </c>
      <c r="Z19" s="29">
        <v>1.1574074074074073E-7</v>
      </c>
      <c r="AA19" s="29">
        <f t="shared" si="2"/>
        <v>6.5278935185185188E-3</v>
      </c>
      <c r="AB19" s="22">
        <v>1.1226851851851854E-2</v>
      </c>
      <c r="AC19" s="29">
        <v>1.1574074074074073E-7</v>
      </c>
      <c r="AD19" s="29">
        <f t="shared" si="3"/>
        <v>1.1226967592592596E-2</v>
      </c>
      <c r="AE19" s="23">
        <v>47</v>
      </c>
      <c r="AH19" s="29">
        <v>1.1226967592592596E-2</v>
      </c>
      <c r="AI19">
        <v>16.100999999999999</v>
      </c>
      <c r="AK19" s="3">
        <v>9.1210000000000004</v>
      </c>
      <c r="AL19" s="129">
        <v>47</v>
      </c>
    </row>
    <row r="20" spans="2:38">
      <c r="B20" s="8">
        <v>15</v>
      </c>
      <c r="C20" s="8">
        <v>17</v>
      </c>
      <c r="D20" s="8">
        <v>15</v>
      </c>
      <c r="E20" s="8">
        <v>15</v>
      </c>
      <c r="F20" s="8">
        <v>43</v>
      </c>
      <c r="G20" s="8">
        <v>22</v>
      </c>
      <c r="H20" s="12">
        <v>12.11</v>
      </c>
      <c r="I20" s="107">
        <v>30</v>
      </c>
      <c r="J20" s="130">
        <v>6.5278935185185188E-3</v>
      </c>
      <c r="K20" s="129">
        <v>45</v>
      </c>
      <c r="L20" s="12">
        <v>26.71</v>
      </c>
      <c r="M20" s="8">
        <v>45</v>
      </c>
      <c r="N20" s="112">
        <v>16.251000000000001</v>
      </c>
      <c r="O20" s="8">
        <v>45</v>
      </c>
      <c r="P20" s="130">
        <v>6.5278935185185188E-3</v>
      </c>
      <c r="Q20" s="129">
        <v>45</v>
      </c>
      <c r="V20" s="32">
        <v>27</v>
      </c>
      <c r="W20" s="12">
        <v>0.01</v>
      </c>
      <c r="X20" s="14">
        <f t="shared" si="1"/>
        <v>27.01</v>
      </c>
      <c r="Y20" s="10">
        <v>6.5972222222222222E-3</v>
      </c>
      <c r="Z20" s="29">
        <v>1.1574074074074073E-7</v>
      </c>
      <c r="AA20" s="29">
        <f t="shared" si="2"/>
        <v>6.5973379629629628E-3</v>
      </c>
      <c r="AB20" s="22">
        <v>1.1400462962962965E-2</v>
      </c>
      <c r="AC20" s="29">
        <v>1.1574074074074073E-7</v>
      </c>
      <c r="AD20" s="29">
        <f t="shared" si="3"/>
        <v>1.1400578703703706E-2</v>
      </c>
      <c r="AE20" s="23">
        <v>46</v>
      </c>
      <c r="AH20" s="29">
        <v>1.1400578703703706E-2</v>
      </c>
      <c r="AI20">
        <v>16.251000000000001</v>
      </c>
      <c r="AK20" s="3">
        <v>9.1809999999999992</v>
      </c>
      <c r="AL20" s="129">
        <v>46</v>
      </c>
    </row>
    <row r="21" spans="2:38">
      <c r="B21" s="8">
        <v>16</v>
      </c>
      <c r="C21" s="8">
        <v>18</v>
      </c>
      <c r="D21" s="8">
        <v>16</v>
      </c>
      <c r="E21" s="8">
        <v>16</v>
      </c>
      <c r="F21" s="8">
        <v>44</v>
      </c>
      <c r="G21" s="8">
        <v>24</v>
      </c>
      <c r="H21" s="12">
        <v>12.209999999999999</v>
      </c>
      <c r="I21" s="107">
        <v>28</v>
      </c>
      <c r="J21" s="130">
        <v>6.5973379629629628E-3</v>
      </c>
      <c r="K21" s="129">
        <v>44</v>
      </c>
      <c r="L21" s="12">
        <v>27.01</v>
      </c>
      <c r="M21" s="8">
        <v>44</v>
      </c>
      <c r="N21" s="112">
        <v>16.401</v>
      </c>
      <c r="O21" s="8">
        <v>44</v>
      </c>
      <c r="P21" s="130">
        <v>6.5973379629629628E-3</v>
      </c>
      <c r="Q21" s="129">
        <v>44</v>
      </c>
      <c r="V21" s="32">
        <v>27.3</v>
      </c>
      <c r="W21" s="12">
        <v>0.01</v>
      </c>
      <c r="X21" s="14">
        <f t="shared" si="1"/>
        <v>27.310000000000002</v>
      </c>
      <c r="Y21" s="10">
        <v>6.6666666666666671E-3</v>
      </c>
      <c r="Z21" s="29">
        <v>1.1574074074074073E-7</v>
      </c>
      <c r="AA21" s="29">
        <f t="shared" si="2"/>
        <v>6.6667824074074077E-3</v>
      </c>
      <c r="AB21" s="22">
        <v>1.1574074074074075E-2</v>
      </c>
      <c r="AC21" s="29">
        <v>1.1574074074074073E-7</v>
      </c>
      <c r="AD21" s="29">
        <f t="shared" si="3"/>
        <v>1.1574189814814817E-2</v>
      </c>
      <c r="AE21" s="23">
        <v>45</v>
      </c>
      <c r="AH21" s="29">
        <v>1.1574189814814817E-2</v>
      </c>
      <c r="AI21">
        <v>16.401</v>
      </c>
      <c r="AK21" s="3">
        <v>9.2409999999999997</v>
      </c>
      <c r="AL21" s="129">
        <v>45</v>
      </c>
    </row>
    <row r="22" spans="2:38">
      <c r="B22" s="8">
        <v>17</v>
      </c>
      <c r="C22" s="8">
        <v>20</v>
      </c>
      <c r="D22" s="8">
        <v>17</v>
      </c>
      <c r="E22" s="8">
        <v>17</v>
      </c>
      <c r="F22" s="8">
        <v>45</v>
      </c>
      <c r="G22" s="8">
        <v>26</v>
      </c>
      <c r="H22" s="12">
        <v>12.31</v>
      </c>
      <c r="I22" s="107">
        <v>26</v>
      </c>
      <c r="J22" s="130">
        <v>6.6667824074074077E-3</v>
      </c>
      <c r="K22" s="129">
        <v>43</v>
      </c>
      <c r="L22" s="12">
        <v>27.310000000000002</v>
      </c>
      <c r="M22" s="8">
        <v>43</v>
      </c>
      <c r="N22" s="112">
        <v>16.550999999999998</v>
      </c>
      <c r="O22" s="8">
        <v>43</v>
      </c>
      <c r="P22" s="130">
        <v>6.6667824074074077E-3</v>
      </c>
      <c r="Q22" s="129">
        <v>43</v>
      </c>
      <c r="V22" s="32">
        <v>27.6</v>
      </c>
      <c r="W22" s="12">
        <v>0.01</v>
      </c>
      <c r="X22" s="14">
        <f t="shared" si="1"/>
        <v>27.610000000000003</v>
      </c>
      <c r="Y22" s="10">
        <v>6.7361111111111103E-3</v>
      </c>
      <c r="Z22" s="29">
        <v>1.1574074074074073E-7</v>
      </c>
      <c r="AA22" s="29">
        <f t="shared" si="2"/>
        <v>6.7362268518518509E-3</v>
      </c>
      <c r="AB22" s="22">
        <v>1.1747685185185186E-2</v>
      </c>
      <c r="AC22" s="29">
        <v>1.1574074074074073E-7</v>
      </c>
      <c r="AD22" s="29">
        <f t="shared" si="3"/>
        <v>1.1747800925925927E-2</v>
      </c>
      <c r="AE22" s="23">
        <v>44</v>
      </c>
      <c r="AH22" s="29">
        <v>1.1747800925925927E-2</v>
      </c>
      <c r="AI22">
        <v>16.550999999999998</v>
      </c>
      <c r="AK22" s="3">
        <v>9.3010000000000002</v>
      </c>
      <c r="AL22" s="129">
        <v>44</v>
      </c>
    </row>
    <row r="23" spans="2:38">
      <c r="B23" s="8">
        <v>18</v>
      </c>
      <c r="C23" s="8">
        <v>21</v>
      </c>
      <c r="D23" s="8">
        <v>18</v>
      </c>
      <c r="E23" s="8">
        <v>18</v>
      </c>
      <c r="F23" s="8">
        <v>46</v>
      </c>
      <c r="G23" s="8">
        <v>28</v>
      </c>
      <c r="H23" s="12">
        <v>12.41</v>
      </c>
      <c r="I23" s="107">
        <v>24</v>
      </c>
      <c r="J23" s="130">
        <v>6.7362268518518509E-3</v>
      </c>
      <c r="K23" s="129">
        <v>42</v>
      </c>
      <c r="L23" s="12">
        <v>27.610000000000003</v>
      </c>
      <c r="M23" s="8">
        <v>42</v>
      </c>
      <c r="N23" s="112">
        <v>16.100999999999999</v>
      </c>
      <c r="O23" s="8">
        <v>42</v>
      </c>
      <c r="P23" s="130">
        <v>6.7362268518518509E-3</v>
      </c>
      <c r="Q23" s="129">
        <v>42</v>
      </c>
      <c r="V23" s="32">
        <v>27.9</v>
      </c>
      <c r="W23" s="12">
        <v>0.01</v>
      </c>
      <c r="X23" s="14">
        <f t="shared" si="1"/>
        <v>27.91</v>
      </c>
      <c r="Y23" s="10">
        <v>6.8055555555555569E-3</v>
      </c>
      <c r="Z23" s="29">
        <v>1.1574074074074073E-7</v>
      </c>
      <c r="AA23" s="29">
        <f t="shared" si="2"/>
        <v>6.8056712962962975E-3</v>
      </c>
      <c r="AB23" s="22">
        <v>1.1921296296296298E-2</v>
      </c>
      <c r="AC23" s="29">
        <v>1.1574074074074073E-7</v>
      </c>
      <c r="AD23" s="29">
        <f t="shared" si="3"/>
        <v>1.1921412037037039E-2</v>
      </c>
      <c r="AE23" s="23">
        <v>43</v>
      </c>
      <c r="AH23" s="29">
        <v>1.1921412037037039E-2</v>
      </c>
      <c r="AI23">
        <v>16.100999999999999</v>
      </c>
      <c r="AK23" s="3">
        <v>9.3610000000000007</v>
      </c>
      <c r="AL23" s="129">
        <v>43</v>
      </c>
    </row>
    <row r="24" spans="2:38">
      <c r="B24" s="8">
        <v>19</v>
      </c>
      <c r="C24" s="8">
        <v>22</v>
      </c>
      <c r="D24" s="8">
        <v>19</v>
      </c>
      <c r="E24" s="8">
        <v>19</v>
      </c>
      <c r="F24" s="8">
        <v>47</v>
      </c>
      <c r="G24" s="8">
        <v>30</v>
      </c>
      <c r="H24" s="12">
        <v>12.51</v>
      </c>
      <c r="I24" s="107">
        <v>22</v>
      </c>
      <c r="J24" s="130">
        <v>6.8056712962962975E-3</v>
      </c>
      <c r="K24" s="129">
        <v>41</v>
      </c>
      <c r="L24" s="12">
        <v>27.91</v>
      </c>
      <c r="M24" s="8">
        <v>41</v>
      </c>
      <c r="N24" s="112">
        <v>16.251000000000001</v>
      </c>
      <c r="O24" s="8">
        <v>41</v>
      </c>
      <c r="P24" s="130">
        <v>6.8056712962962975E-3</v>
      </c>
      <c r="Q24" s="129">
        <v>41</v>
      </c>
      <c r="V24" s="32">
        <v>28.2</v>
      </c>
      <c r="W24" s="12">
        <v>0.01</v>
      </c>
      <c r="X24" s="14">
        <f t="shared" si="1"/>
        <v>28.21</v>
      </c>
      <c r="Y24" s="10">
        <v>6.875E-3</v>
      </c>
      <c r="Z24" s="29">
        <v>1.1574074074074073E-7</v>
      </c>
      <c r="AA24" s="29">
        <f t="shared" si="2"/>
        <v>6.8751157407407407E-3</v>
      </c>
      <c r="AB24" s="22">
        <v>1.2094907407407408E-2</v>
      </c>
      <c r="AC24" s="29">
        <v>1.1574074074074073E-7</v>
      </c>
      <c r="AD24" s="29">
        <f t="shared" si="3"/>
        <v>1.209502314814815E-2</v>
      </c>
      <c r="AE24" s="23">
        <v>42</v>
      </c>
      <c r="AH24" s="29">
        <v>1.209502314814815E-2</v>
      </c>
      <c r="AI24">
        <v>16.251000000000001</v>
      </c>
      <c r="AK24" s="3">
        <v>9.4209999999999994</v>
      </c>
      <c r="AL24" s="129">
        <v>42</v>
      </c>
    </row>
    <row r="25" spans="2:38">
      <c r="B25" s="8">
        <v>20</v>
      </c>
      <c r="C25" s="8">
        <v>24</v>
      </c>
      <c r="D25" s="8">
        <v>20</v>
      </c>
      <c r="E25" s="8">
        <v>20</v>
      </c>
      <c r="F25" s="8">
        <v>48</v>
      </c>
      <c r="G25" s="8">
        <v>32</v>
      </c>
      <c r="H25" s="12">
        <v>12.61</v>
      </c>
      <c r="I25" s="107">
        <v>20</v>
      </c>
      <c r="J25" s="130">
        <v>6.8751157407407407E-3</v>
      </c>
      <c r="K25" s="129">
        <v>40</v>
      </c>
      <c r="L25" s="12">
        <v>28.21</v>
      </c>
      <c r="M25" s="8">
        <v>40</v>
      </c>
      <c r="N25" s="112">
        <v>16.401</v>
      </c>
      <c r="O25" s="8">
        <v>40</v>
      </c>
      <c r="P25" s="130">
        <v>6.8751157407407407E-3</v>
      </c>
      <c r="Q25" s="129">
        <v>40</v>
      </c>
      <c r="V25" s="32">
        <v>28.5</v>
      </c>
      <c r="W25" s="12">
        <v>0.01</v>
      </c>
      <c r="X25" s="14">
        <f t="shared" si="1"/>
        <v>28.51</v>
      </c>
      <c r="Y25" s="10">
        <v>6.9444444444444441E-3</v>
      </c>
      <c r="Z25" s="29">
        <v>1.1574074074074073E-7</v>
      </c>
      <c r="AA25" s="29">
        <f t="shared" si="2"/>
        <v>6.9445601851851847E-3</v>
      </c>
      <c r="AB25" s="22">
        <v>1.2268518518518519E-2</v>
      </c>
      <c r="AC25" s="29">
        <v>1.1574074074074073E-7</v>
      </c>
      <c r="AD25" s="29">
        <f t="shared" si="3"/>
        <v>1.226863425925926E-2</v>
      </c>
      <c r="AE25" s="23">
        <v>41</v>
      </c>
      <c r="AH25" s="29">
        <v>1.226863425925926E-2</v>
      </c>
      <c r="AI25">
        <v>16.401</v>
      </c>
      <c r="AK25" s="3">
        <v>9.4809999999999999</v>
      </c>
      <c r="AL25" s="129">
        <v>41</v>
      </c>
    </row>
    <row r="26" spans="2:38">
      <c r="B26" s="8">
        <v>21</v>
      </c>
      <c r="C26" s="8">
        <v>25</v>
      </c>
      <c r="D26" s="8">
        <v>21</v>
      </c>
      <c r="E26" s="8">
        <v>21</v>
      </c>
      <c r="F26" s="8">
        <v>49</v>
      </c>
      <c r="G26" s="8">
        <v>34</v>
      </c>
      <c r="H26" s="12">
        <v>12.709999999999999</v>
      </c>
      <c r="I26" s="107">
        <v>18</v>
      </c>
      <c r="J26" s="130">
        <v>6.9445601851851847E-3</v>
      </c>
      <c r="K26" s="129">
        <v>39</v>
      </c>
      <c r="L26" s="12">
        <v>28.51</v>
      </c>
      <c r="M26" s="8">
        <v>39</v>
      </c>
      <c r="N26" s="112">
        <v>16.550999999999998</v>
      </c>
      <c r="O26" s="8">
        <v>39</v>
      </c>
      <c r="P26" s="130">
        <v>6.9445601851851847E-3</v>
      </c>
      <c r="Q26" s="129">
        <v>39</v>
      </c>
      <c r="V26" s="32">
        <v>29</v>
      </c>
      <c r="W26" s="12">
        <v>0.01</v>
      </c>
      <c r="X26" s="14">
        <f t="shared" si="1"/>
        <v>29.01</v>
      </c>
      <c r="Y26" s="10">
        <v>7.013888888888889E-3</v>
      </c>
      <c r="Z26" s="29">
        <v>1.1574074074074073E-7</v>
      </c>
      <c r="AA26" s="29">
        <f t="shared" si="2"/>
        <v>7.0140046296296296E-3</v>
      </c>
      <c r="AB26" s="22">
        <v>1.2442129629629629E-2</v>
      </c>
      <c r="AC26" s="29">
        <v>1.1574074074074073E-7</v>
      </c>
      <c r="AD26" s="29">
        <f t="shared" si="3"/>
        <v>1.2442245370370371E-2</v>
      </c>
      <c r="AE26" s="23">
        <v>40</v>
      </c>
      <c r="AH26" s="29">
        <v>1.2442245370370371E-2</v>
      </c>
      <c r="AI26">
        <v>16.550999999999998</v>
      </c>
      <c r="AK26" s="3">
        <v>9.5410000000000004</v>
      </c>
      <c r="AL26" s="129">
        <v>40</v>
      </c>
    </row>
    <row r="27" spans="2:38">
      <c r="B27" s="8">
        <v>22</v>
      </c>
      <c r="C27" s="8">
        <v>26</v>
      </c>
      <c r="D27" s="8">
        <v>22</v>
      </c>
      <c r="E27" s="8">
        <v>22</v>
      </c>
      <c r="F27" s="8">
        <v>50</v>
      </c>
      <c r="G27" s="8">
        <v>36</v>
      </c>
      <c r="H27" s="12">
        <v>12.81</v>
      </c>
      <c r="I27" s="107">
        <v>16</v>
      </c>
      <c r="J27" s="130">
        <v>7.0140046296296296E-3</v>
      </c>
      <c r="K27" s="129">
        <v>38</v>
      </c>
      <c r="L27" s="12">
        <v>29.01</v>
      </c>
      <c r="M27" s="8">
        <v>38</v>
      </c>
      <c r="N27" s="112">
        <v>18.100999999999999</v>
      </c>
      <c r="O27" s="8">
        <v>38</v>
      </c>
      <c r="P27" s="130">
        <v>7.0140046296296296E-3</v>
      </c>
      <c r="Q27" s="129">
        <v>38</v>
      </c>
      <c r="V27" s="32">
        <v>29.5</v>
      </c>
      <c r="W27" s="12">
        <v>0.01</v>
      </c>
      <c r="X27" s="14">
        <f t="shared" si="1"/>
        <v>29.51</v>
      </c>
      <c r="Y27" s="10">
        <v>7.083333333333333E-3</v>
      </c>
      <c r="Z27" s="29">
        <v>1.1574074074074073E-7</v>
      </c>
      <c r="AA27" s="29">
        <f t="shared" si="2"/>
        <v>7.0834490740740736E-3</v>
      </c>
      <c r="AB27" s="22">
        <v>1.2615740740740742E-2</v>
      </c>
      <c r="AC27" s="29">
        <v>1.1574074074074073E-7</v>
      </c>
      <c r="AD27" s="29">
        <f t="shared" si="3"/>
        <v>1.2615856481481483E-2</v>
      </c>
      <c r="AE27" s="23">
        <v>39</v>
      </c>
      <c r="AH27" s="29">
        <v>1.2615856481481483E-2</v>
      </c>
      <c r="AI27">
        <v>18.100999999999999</v>
      </c>
      <c r="AK27" s="3">
        <v>10.000999999999999</v>
      </c>
      <c r="AL27" s="129">
        <v>39</v>
      </c>
    </row>
    <row r="28" spans="2:38">
      <c r="B28" s="8">
        <v>23</v>
      </c>
      <c r="C28" s="8">
        <v>27</v>
      </c>
      <c r="D28" s="8">
        <v>23</v>
      </c>
      <c r="E28" s="8">
        <v>23</v>
      </c>
      <c r="F28" s="8">
        <v>51</v>
      </c>
      <c r="G28" s="8">
        <v>38</v>
      </c>
      <c r="H28" s="12">
        <v>12.91</v>
      </c>
      <c r="I28" s="107">
        <v>14</v>
      </c>
      <c r="J28" s="130">
        <v>7.0834490740740736E-3</v>
      </c>
      <c r="K28" s="129">
        <v>37</v>
      </c>
      <c r="L28" s="12">
        <v>29.51</v>
      </c>
      <c r="M28" s="8">
        <v>37</v>
      </c>
      <c r="N28" s="112">
        <v>18.251000000000001</v>
      </c>
      <c r="O28" s="8">
        <v>37</v>
      </c>
      <c r="P28" s="130">
        <v>7.0834490740740736E-3</v>
      </c>
      <c r="Q28" s="129">
        <v>37</v>
      </c>
      <c r="V28" s="32">
        <v>30</v>
      </c>
      <c r="W28" s="12">
        <v>0.01</v>
      </c>
      <c r="X28" s="14">
        <f t="shared" si="1"/>
        <v>30.01</v>
      </c>
      <c r="Y28" s="10">
        <v>7.1527777777777787E-3</v>
      </c>
      <c r="Z28" s="29">
        <v>1.1574074074074073E-7</v>
      </c>
      <c r="AA28" s="29">
        <f t="shared" si="2"/>
        <v>7.1528935185185194E-3</v>
      </c>
      <c r="AB28" s="22">
        <v>1.2789351851851852E-2</v>
      </c>
      <c r="AC28" s="29">
        <v>1.1574074074074073E-7</v>
      </c>
      <c r="AD28" s="29">
        <f t="shared" si="3"/>
        <v>1.2789467592592594E-2</v>
      </c>
      <c r="AE28" s="23">
        <v>38</v>
      </c>
      <c r="AH28" s="29">
        <v>1.2789467592592594E-2</v>
      </c>
      <c r="AI28">
        <v>18.251000000000001</v>
      </c>
      <c r="AK28" s="3">
        <v>10.061</v>
      </c>
      <c r="AL28" s="129">
        <v>38</v>
      </c>
    </row>
    <row r="29" spans="2:38">
      <c r="B29" s="8">
        <v>24</v>
      </c>
      <c r="C29" s="8">
        <v>28</v>
      </c>
      <c r="D29" s="8">
        <v>24</v>
      </c>
      <c r="E29" s="8">
        <v>24</v>
      </c>
      <c r="F29" s="8">
        <v>52</v>
      </c>
      <c r="G29" s="8">
        <v>40</v>
      </c>
      <c r="H29" s="12">
        <v>13.01</v>
      </c>
      <c r="I29" s="107">
        <v>12</v>
      </c>
      <c r="J29" s="130">
        <v>7.1528935185185194E-3</v>
      </c>
      <c r="K29" s="129">
        <v>36</v>
      </c>
      <c r="L29" s="12">
        <v>30.01</v>
      </c>
      <c r="M29" s="8">
        <v>36</v>
      </c>
      <c r="N29" s="112">
        <v>18.401</v>
      </c>
      <c r="O29" s="8">
        <v>36</v>
      </c>
      <c r="P29" s="130">
        <v>7.1528935185185194E-3</v>
      </c>
      <c r="Q29" s="129">
        <v>36</v>
      </c>
      <c r="V29" s="32">
        <v>30.5</v>
      </c>
      <c r="W29" s="12">
        <v>0.01</v>
      </c>
      <c r="X29" s="14">
        <f t="shared" si="1"/>
        <v>30.51</v>
      </c>
      <c r="Y29" s="10">
        <v>7.2222222222222228E-3</v>
      </c>
      <c r="Z29" s="29">
        <v>1.1574074074074073E-7</v>
      </c>
      <c r="AA29" s="29">
        <f t="shared" si="2"/>
        <v>7.2223379629629634E-3</v>
      </c>
      <c r="AB29" s="22">
        <v>1.2962962962962963E-2</v>
      </c>
      <c r="AC29" s="29">
        <v>1.1574074074074073E-7</v>
      </c>
      <c r="AD29" s="29">
        <f t="shared" si="3"/>
        <v>1.2963078703703704E-2</v>
      </c>
      <c r="AE29" s="23">
        <v>37</v>
      </c>
      <c r="AH29" s="29">
        <v>1.2963078703703704E-2</v>
      </c>
      <c r="AI29">
        <v>18.401</v>
      </c>
      <c r="AK29" s="3">
        <v>10.121</v>
      </c>
      <c r="AL29" s="129">
        <v>37</v>
      </c>
    </row>
    <row r="30" spans="2:38">
      <c r="B30" s="8">
        <v>25</v>
      </c>
      <c r="C30" s="8">
        <v>30</v>
      </c>
      <c r="D30" s="8">
        <v>25</v>
      </c>
      <c r="E30" s="8">
        <v>25</v>
      </c>
      <c r="F30" s="8">
        <v>53</v>
      </c>
      <c r="G30" s="8">
        <v>42</v>
      </c>
      <c r="H30" s="12">
        <v>13.11</v>
      </c>
      <c r="I30" s="107">
        <v>10</v>
      </c>
      <c r="J30" s="130">
        <v>7.2223379629629634E-3</v>
      </c>
      <c r="K30" s="129">
        <v>35</v>
      </c>
      <c r="L30" s="12">
        <v>30.51</v>
      </c>
      <c r="M30" s="8">
        <v>35</v>
      </c>
      <c r="N30" s="112">
        <v>18.550999999999998</v>
      </c>
      <c r="O30" s="8">
        <v>35</v>
      </c>
      <c r="P30" s="130">
        <v>7.2223379629629634E-3</v>
      </c>
      <c r="Q30" s="129">
        <v>35</v>
      </c>
      <c r="V30" s="32">
        <v>31</v>
      </c>
      <c r="W30" s="12">
        <v>0.01</v>
      </c>
      <c r="X30" s="14">
        <f t="shared" si="1"/>
        <v>31.01</v>
      </c>
      <c r="Y30" s="10">
        <v>7.2916666666666659E-3</v>
      </c>
      <c r="Z30" s="29">
        <v>1.1574074074074073E-7</v>
      </c>
      <c r="AA30" s="29">
        <f t="shared" si="2"/>
        <v>7.2917824074074065E-3</v>
      </c>
      <c r="AB30" s="22">
        <v>1.3136574074074077E-2</v>
      </c>
      <c r="AC30" s="29">
        <v>1.1574074074074073E-7</v>
      </c>
      <c r="AD30" s="29">
        <f t="shared" si="3"/>
        <v>1.3136689814814818E-2</v>
      </c>
      <c r="AE30" s="23">
        <v>36</v>
      </c>
      <c r="AH30" s="29">
        <v>1.3136689814814818E-2</v>
      </c>
      <c r="AI30">
        <v>18.550999999999998</v>
      </c>
      <c r="AK30" s="3">
        <v>10.180999999999999</v>
      </c>
      <c r="AL30" s="129">
        <v>36</v>
      </c>
    </row>
    <row r="31" spans="2:38">
      <c r="B31" s="8">
        <v>26</v>
      </c>
      <c r="C31" s="8">
        <v>31</v>
      </c>
      <c r="D31" s="8">
        <v>26</v>
      </c>
      <c r="E31" s="8">
        <v>26</v>
      </c>
      <c r="F31" s="8">
        <v>54</v>
      </c>
      <c r="G31" s="8">
        <v>44</v>
      </c>
      <c r="H31" s="12">
        <v>13.31</v>
      </c>
      <c r="I31" s="107">
        <v>8</v>
      </c>
      <c r="J31" s="130">
        <v>7.2917824074074065E-3</v>
      </c>
      <c r="K31" s="129">
        <v>34</v>
      </c>
      <c r="L31" s="12">
        <v>31.01</v>
      </c>
      <c r="M31" s="8">
        <v>34</v>
      </c>
      <c r="N31" s="112">
        <v>19.100999999999999</v>
      </c>
      <c r="O31" s="8">
        <v>34</v>
      </c>
      <c r="P31" s="130">
        <v>7.2917824074074065E-3</v>
      </c>
      <c r="Q31" s="129">
        <v>34</v>
      </c>
      <c r="V31" s="32">
        <v>31.5</v>
      </c>
      <c r="W31" s="12">
        <v>0.01</v>
      </c>
      <c r="X31" s="14">
        <f t="shared" si="1"/>
        <v>31.51</v>
      </c>
      <c r="Y31" s="10">
        <v>7.3611111111111108E-3</v>
      </c>
      <c r="Z31" s="29">
        <v>1.1574074074074073E-7</v>
      </c>
      <c r="AA31" s="29">
        <f t="shared" si="2"/>
        <v>7.3612268518518514E-3</v>
      </c>
      <c r="AB31" s="22">
        <v>1.3310185185185187E-2</v>
      </c>
      <c r="AC31" s="29">
        <v>1.1574074074074073E-7</v>
      </c>
      <c r="AD31" s="29">
        <f t="shared" si="3"/>
        <v>1.3310300925925929E-2</v>
      </c>
      <c r="AE31" s="23">
        <v>35</v>
      </c>
      <c r="AH31" s="29">
        <v>1.3310300925925929E-2</v>
      </c>
      <c r="AI31">
        <v>19.100999999999999</v>
      </c>
      <c r="AK31" s="3">
        <v>10.241</v>
      </c>
      <c r="AL31" s="129">
        <v>35</v>
      </c>
    </row>
    <row r="32" spans="2:38">
      <c r="B32" s="8">
        <v>27</v>
      </c>
      <c r="C32" s="8">
        <v>32</v>
      </c>
      <c r="D32" s="8">
        <v>27</v>
      </c>
      <c r="E32" s="8">
        <v>27</v>
      </c>
      <c r="F32" s="8">
        <v>55</v>
      </c>
      <c r="G32" s="8">
        <v>46</v>
      </c>
      <c r="H32" s="12">
        <v>13.41</v>
      </c>
      <c r="I32" s="107">
        <v>6</v>
      </c>
      <c r="J32" s="130">
        <v>7.3612268518518514E-3</v>
      </c>
      <c r="K32" s="129">
        <v>33</v>
      </c>
      <c r="L32" s="12">
        <v>31.51</v>
      </c>
      <c r="M32" s="8">
        <v>33</v>
      </c>
      <c r="N32" s="112">
        <v>19.251000000000001</v>
      </c>
      <c r="O32" s="8">
        <v>33</v>
      </c>
      <c r="P32" s="130">
        <v>7.3612268518518514E-3</v>
      </c>
      <c r="Q32" s="129">
        <v>33</v>
      </c>
      <c r="V32" s="32">
        <v>32</v>
      </c>
      <c r="W32" s="12">
        <v>0.01</v>
      </c>
      <c r="X32" s="14">
        <f t="shared" si="1"/>
        <v>32.01</v>
      </c>
      <c r="Y32" s="10">
        <v>7.4305555555555548E-3</v>
      </c>
      <c r="Z32" s="29">
        <v>1.1574074074074073E-7</v>
      </c>
      <c r="AA32" s="29">
        <f t="shared" si="2"/>
        <v>7.4306712962962955E-3</v>
      </c>
      <c r="AB32" s="22">
        <v>1.3483796296296298E-2</v>
      </c>
      <c r="AC32" s="29">
        <v>1.1574074074074073E-7</v>
      </c>
      <c r="AD32" s="29">
        <f t="shared" si="3"/>
        <v>1.3483912037037039E-2</v>
      </c>
      <c r="AE32" s="23">
        <v>34</v>
      </c>
      <c r="AH32" s="29">
        <v>1.3483912037037039E-2</v>
      </c>
      <c r="AI32">
        <v>19.251000000000001</v>
      </c>
      <c r="AK32" s="3">
        <v>10.301</v>
      </c>
      <c r="AL32" s="129">
        <v>34</v>
      </c>
    </row>
    <row r="33" spans="2:38">
      <c r="B33" s="8">
        <v>28</v>
      </c>
      <c r="C33" s="8">
        <v>33</v>
      </c>
      <c r="D33" s="8">
        <v>28</v>
      </c>
      <c r="E33" s="8">
        <v>28</v>
      </c>
      <c r="F33" s="8">
        <v>56</v>
      </c>
      <c r="G33" s="8">
        <v>48</v>
      </c>
      <c r="H33" s="12">
        <v>13.51</v>
      </c>
      <c r="I33" s="107">
        <v>5</v>
      </c>
      <c r="J33" s="130">
        <v>7.4306712962962955E-3</v>
      </c>
      <c r="K33" s="129">
        <v>32</v>
      </c>
      <c r="L33" s="12">
        <v>32.01</v>
      </c>
      <c r="M33" s="8">
        <v>32</v>
      </c>
      <c r="N33" s="112">
        <v>19.401</v>
      </c>
      <c r="O33" s="8">
        <v>32</v>
      </c>
      <c r="P33" s="130">
        <v>7.4306712962962955E-3</v>
      </c>
      <c r="Q33" s="129">
        <v>32</v>
      </c>
      <c r="V33" s="32">
        <v>32.5</v>
      </c>
      <c r="W33" s="12">
        <v>0.01</v>
      </c>
      <c r="X33" s="14">
        <f t="shared" si="1"/>
        <v>32.51</v>
      </c>
      <c r="Y33" s="10">
        <v>7.5000000000000006E-3</v>
      </c>
      <c r="Z33" s="29">
        <v>1.1574074074074073E-7</v>
      </c>
      <c r="AA33" s="29">
        <f t="shared" si="2"/>
        <v>7.5001157407407412E-3</v>
      </c>
      <c r="AB33" s="22">
        <v>1.3657407407407408E-2</v>
      </c>
      <c r="AC33" s="29">
        <v>1.1574074074074073E-7</v>
      </c>
      <c r="AD33" s="29">
        <f t="shared" si="3"/>
        <v>1.365752314814815E-2</v>
      </c>
      <c r="AE33" s="23">
        <v>33</v>
      </c>
      <c r="AH33" s="29">
        <v>1.365752314814815E-2</v>
      </c>
      <c r="AI33">
        <v>19.401</v>
      </c>
      <c r="AK33" s="3">
        <v>10.361000000000001</v>
      </c>
      <c r="AL33" s="129">
        <v>33</v>
      </c>
    </row>
    <row r="34" spans="2:38">
      <c r="B34" s="8">
        <v>29</v>
      </c>
      <c r="C34" s="8">
        <v>34</v>
      </c>
      <c r="D34" s="8">
        <v>29</v>
      </c>
      <c r="E34" s="8">
        <v>29</v>
      </c>
      <c r="F34" s="8">
        <v>57</v>
      </c>
      <c r="G34" s="8">
        <v>50</v>
      </c>
      <c r="H34" s="12">
        <v>13.61</v>
      </c>
      <c r="I34" s="107">
        <v>4</v>
      </c>
      <c r="J34" s="130">
        <v>7.5001157407407412E-3</v>
      </c>
      <c r="K34" s="129">
        <v>31</v>
      </c>
      <c r="L34" s="12">
        <v>32.51</v>
      </c>
      <c r="M34" s="8">
        <v>31</v>
      </c>
      <c r="N34" s="112">
        <v>19.550999999999998</v>
      </c>
      <c r="O34" s="8">
        <v>31</v>
      </c>
      <c r="P34" s="130">
        <v>7.5001157407407412E-3</v>
      </c>
      <c r="Q34" s="129">
        <v>31</v>
      </c>
      <c r="V34" s="32">
        <v>33</v>
      </c>
      <c r="W34" s="12">
        <v>0.01</v>
      </c>
      <c r="X34" s="14">
        <f t="shared" si="1"/>
        <v>33.01</v>
      </c>
      <c r="Y34" s="10">
        <v>7.5694444444444446E-3</v>
      </c>
      <c r="Z34" s="29">
        <v>1.1574074074074073E-7</v>
      </c>
      <c r="AA34" s="29">
        <f t="shared" si="2"/>
        <v>7.5695601851851852E-3</v>
      </c>
      <c r="AB34" s="22">
        <v>1.383101851851852E-2</v>
      </c>
      <c r="AC34" s="29">
        <v>1.1574074074074073E-7</v>
      </c>
      <c r="AD34" s="29">
        <f t="shared" si="3"/>
        <v>1.3831134259259262E-2</v>
      </c>
      <c r="AE34" s="23">
        <v>32</v>
      </c>
      <c r="AH34" s="29">
        <v>1.3831134259259262E-2</v>
      </c>
      <c r="AI34">
        <v>19.550999999999998</v>
      </c>
      <c r="AK34" s="3">
        <v>10.420999999999999</v>
      </c>
      <c r="AL34" s="129">
        <v>32</v>
      </c>
    </row>
    <row r="35" spans="2:38">
      <c r="B35" s="8">
        <v>30</v>
      </c>
      <c r="C35" s="8">
        <v>36</v>
      </c>
      <c r="D35" s="8">
        <v>30</v>
      </c>
      <c r="E35" s="8">
        <v>30</v>
      </c>
      <c r="F35" s="8">
        <v>58</v>
      </c>
      <c r="G35" s="8">
        <v>52</v>
      </c>
      <c r="H35" s="12">
        <v>13.709999999999999</v>
      </c>
      <c r="I35" s="107">
        <v>3</v>
      </c>
      <c r="J35" s="130">
        <v>7.5695601851851852E-3</v>
      </c>
      <c r="K35" s="129">
        <v>30</v>
      </c>
      <c r="L35" s="12">
        <v>33.01</v>
      </c>
      <c r="M35" s="8">
        <v>30</v>
      </c>
      <c r="N35" s="112">
        <v>20.100999999999999</v>
      </c>
      <c r="O35" s="8">
        <v>30</v>
      </c>
      <c r="P35" s="130">
        <v>7.5695601851851852E-3</v>
      </c>
      <c r="Q35" s="129">
        <v>30</v>
      </c>
      <c r="V35" s="32">
        <v>33.5</v>
      </c>
      <c r="W35" s="12">
        <v>0.01</v>
      </c>
      <c r="X35" s="14">
        <f t="shared" si="1"/>
        <v>33.51</v>
      </c>
      <c r="Y35" s="10">
        <v>7.6388888888888886E-3</v>
      </c>
      <c r="Z35" s="29">
        <v>1.1574074074074073E-7</v>
      </c>
      <c r="AA35" s="29">
        <f t="shared" si="2"/>
        <v>7.6390046296296293E-3</v>
      </c>
      <c r="AB35" s="22">
        <v>1.4004629629629631E-2</v>
      </c>
      <c r="AC35" s="29">
        <v>1.1574074074074073E-7</v>
      </c>
      <c r="AD35" s="29">
        <f t="shared" si="3"/>
        <v>1.4004745370370372E-2</v>
      </c>
      <c r="AE35" s="23">
        <v>31</v>
      </c>
      <c r="AH35" s="29">
        <v>1.4004745370370372E-2</v>
      </c>
      <c r="AI35">
        <v>20.100999999999999</v>
      </c>
      <c r="AK35" s="3">
        <v>10.481</v>
      </c>
      <c r="AL35" s="129">
        <v>31</v>
      </c>
    </row>
    <row r="36" spans="2:38">
      <c r="B36" s="8">
        <v>31</v>
      </c>
      <c r="C36" s="8">
        <v>37</v>
      </c>
      <c r="D36" s="8">
        <v>31</v>
      </c>
      <c r="E36" s="8">
        <v>31</v>
      </c>
      <c r="F36" s="8">
        <v>59</v>
      </c>
      <c r="G36" s="8">
        <v>54</v>
      </c>
      <c r="H36" s="12">
        <v>13.81</v>
      </c>
      <c r="I36" s="107">
        <v>2</v>
      </c>
      <c r="J36" s="130">
        <v>7.6390046296296293E-3</v>
      </c>
      <c r="K36" s="129">
        <v>29</v>
      </c>
      <c r="L36" s="12">
        <v>33.51</v>
      </c>
      <c r="M36" s="8">
        <v>29</v>
      </c>
      <c r="N36" s="112">
        <v>20.251000000000001</v>
      </c>
      <c r="O36" s="8">
        <v>29</v>
      </c>
      <c r="P36" s="130">
        <v>7.6390046296296293E-3</v>
      </c>
      <c r="Q36" s="129">
        <v>29</v>
      </c>
      <c r="V36" s="32">
        <v>34</v>
      </c>
      <c r="W36" s="12">
        <v>0.01</v>
      </c>
      <c r="X36" s="14">
        <f t="shared" si="1"/>
        <v>34.01</v>
      </c>
      <c r="Y36" s="10">
        <v>7.7083333333333335E-3</v>
      </c>
      <c r="Z36" s="29">
        <v>1.1574074074074073E-7</v>
      </c>
      <c r="AA36" s="29">
        <f t="shared" si="2"/>
        <v>7.7084490740740742E-3</v>
      </c>
      <c r="AB36" s="22">
        <v>1.4178240740740741E-2</v>
      </c>
      <c r="AC36" s="29">
        <v>1.1574074074074073E-7</v>
      </c>
      <c r="AD36" s="29">
        <f t="shared" si="3"/>
        <v>1.4178356481481483E-2</v>
      </c>
      <c r="AE36" s="23">
        <v>30</v>
      </c>
      <c r="AH36" s="29">
        <v>1.4178356481481483E-2</v>
      </c>
      <c r="AI36">
        <v>20.251000000000001</v>
      </c>
      <c r="AK36" s="3">
        <v>10.541</v>
      </c>
      <c r="AL36" s="129">
        <v>30</v>
      </c>
    </row>
    <row r="37" spans="2:38">
      <c r="B37" s="8">
        <v>32</v>
      </c>
      <c r="C37" s="8">
        <v>38</v>
      </c>
      <c r="D37" s="8">
        <v>32</v>
      </c>
      <c r="E37" s="8">
        <v>32</v>
      </c>
      <c r="F37" s="8">
        <v>60</v>
      </c>
      <c r="G37" s="8">
        <v>56</v>
      </c>
      <c r="H37" s="12">
        <v>13.91</v>
      </c>
      <c r="I37" s="107">
        <v>1</v>
      </c>
      <c r="J37" s="130">
        <v>7.7084490740740742E-3</v>
      </c>
      <c r="K37" s="129">
        <v>28</v>
      </c>
      <c r="L37" s="12">
        <v>34.01</v>
      </c>
      <c r="M37" s="8">
        <v>28</v>
      </c>
      <c r="N37" s="112">
        <v>20.401</v>
      </c>
      <c r="O37" s="8">
        <v>28</v>
      </c>
      <c r="P37" s="130">
        <v>7.7084490740740742E-3</v>
      </c>
      <c r="Q37" s="129">
        <v>28</v>
      </c>
      <c r="V37" s="32">
        <v>34.5</v>
      </c>
      <c r="W37" s="12">
        <v>0.01</v>
      </c>
      <c r="X37" s="14">
        <f t="shared" si="1"/>
        <v>34.51</v>
      </c>
      <c r="Y37" s="10">
        <v>7.7777777777777767E-3</v>
      </c>
      <c r="Z37" s="29">
        <v>1.1574074074074073E-7</v>
      </c>
      <c r="AA37" s="29">
        <f t="shared" si="2"/>
        <v>7.7778935185185173E-3</v>
      </c>
      <c r="AB37" s="22">
        <v>1.4351851851851852E-2</v>
      </c>
      <c r="AC37" s="29">
        <v>1.1574074074074073E-7</v>
      </c>
      <c r="AD37" s="29">
        <f t="shared" si="3"/>
        <v>1.4351967592592593E-2</v>
      </c>
      <c r="AE37" s="23">
        <v>29</v>
      </c>
      <c r="AH37" s="29">
        <v>1.4351967592592593E-2</v>
      </c>
      <c r="AI37">
        <v>20.401</v>
      </c>
      <c r="AK37" s="3">
        <v>11.000999999999999</v>
      </c>
      <c r="AL37" s="129">
        <v>29</v>
      </c>
    </row>
    <row r="38" spans="2:38">
      <c r="B38" s="8">
        <v>33</v>
      </c>
      <c r="C38" s="8">
        <v>39</v>
      </c>
      <c r="D38" s="8">
        <v>33</v>
      </c>
      <c r="E38" s="8">
        <v>33</v>
      </c>
      <c r="F38" s="8">
        <v>61</v>
      </c>
      <c r="G38" s="8">
        <v>58</v>
      </c>
      <c r="H38" s="12">
        <v>14.01</v>
      </c>
      <c r="I38" s="107">
        <v>0</v>
      </c>
      <c r="J38" s="130">
        <v>7.7778935185185173E-3</v>
      </c>
      <c r="K38" s="129">
        <v>27</v>
      </c>
      <c r="L38" s="12">
        <v>34.51</v>
      </c>
      <c r="M38" s="8">
        <v>27</v>
      </c>
      <c r="N38" s="112">
        <v>20.550999999999998</v>
      </c>
      <c r="O38" s="8">
        <v>27</v>
      </c>
      <c r="P38" s="130">
        <v>7.7778935185185173E-3</v>
      </c>
      <c r="Q38" s="129">
        <v>27</v>
      </c>
      <c r="V38" s="32">
        <v>35</v>
      </c>
      <c r="W38" s="12">
        <v>0.01</v>
      </c>
      <c r="X38" s="14">
        <f t="shared" si="1"/>
        <v>35.01</v>
      </c>
      <c r="Y38" s="10">
        <v>7.8472222222222224E-3</v>
      </c>
      <c r="Z38" s="29">
        <v>1.1574074074074073E-7</v>
      </c>
      <c r="AA38" s="29">
        <f t="shared" si="2"/>
        <v>7.8473379629629639E-3</v>
      </c>
      <c r="AB38" s="22">
        <v>1.4525462962962964E-2</v>
      </c>
      <c r="AC38" s="29">
        <v>1.1574074074074073E-7</v>
      </c>
      <c r="AD38" s="29">
        <f t="shared" si="3"/>
        <v>1.4525578703703705E-2</v>
      </c>
      <c r="AE38" s="23">
        <v>28</v>
      </c>
      <c r="AH38" s="29">
        <v>1.4525578703703705E-2</v>
      </c>
      <c r="AI38">
        <v>20.550999999999998</v>
      </c>
      <c r="AK38" s="3">
        <v>11.061</v>
      </c>
      <c r="AL38" s="129">
        <v>28</v>
      </c>
    </row>
    <row r="39" spans="2:38">
      <c r="B39" s="8">
        <v>34</v>
      </c>
      <c r="C39" s="8">
        <v>40</v>
      </c>
      <c r="D39" s="8">
        <v>34</v>
      </c>
      <c r="E39" s="8">
        <v>34</v>
      </c>
      <c r="F39" s="8">
        <v>62</v>
      </c>
      <c r="G39" s="8">
        <v>60</v>
      </c>
      <c r="H39" s="12">
        <v>14.02</v>
      </c>
      <c r="I39" s="107">
        <v>0</v>
      </c>
      <c r="J39" s="130">
        <v>7.8473379629629639E-3</v>
      </c>
      <c r="K39" s="129">
        <v>26</v>
      </c>
      <c r="L39" s="12">
        <v>35.01</v>
      </c>
      <c r="M39" s="8">
        <v>26</v>
      </c>
      <c r="N39" s="112">
        <v>21.100999999999999</v>
      </c>
      <c r="O39" s="8">
        <v>26</v>
      </c>
      <c r="P39" s="130">
        <v>7.8473379629629639E-3</v>
      </c>
      <c r="Q39" s="129">
        <v>26</v>
      </c>
      <c r="V39" s="32">
        <v>35.5</v>
      </c>
      <c r="W39" s="12">
        <v>0.01</v>
      </c>
      <c r="X39" s="14">
        <f t="shared" ref="X39:X64" si="4">V39+W39</f>
        <v>35.51</v>
      </c>
      <c r="Y39" s="10">
        <v>7.9166666666666673E-3</v>
      </c>
      <c r="Z39" s="29">
        <v>1.1574074074074073E-7</v>
      </c>
      <c r="AA39" s="29">
        <f t="shared" si="2"/>
        <v>7.9167824074074088E-3</v>
      </c>
      <c r="AB39" s="22">
        <v>1.4699074074074074E-2</v>
      </c>
      <c r="AC39" s="29">
        <v>1.1574074074074073E-7</v>
      </c>
      <c r="AD39" s="29">
        <f t="shared" si="3"/>
        <v>1.4699189814814816E-2</v>
      </c>
      <c r="AE39" s="23">
        <v>27</v>
      </c>
      <c r="AH39" s="29">
        <v>1.4699189814814816E-2</v>
      </c>
      <c r="AI39">
        <v>21.100999999999999</v>
      </c>
      <c r="AK39" s="3">
        <v>11.121</v>
      </c>
      <c r="AL39" s="129">
        <v>27</v>
      </c>
    </row>
    <row r="40" spans="2:38">
      <c r="B40" s="8">
        <v>35</v>
      </c>
      <c r="C40" s="8">
        <v>42</v>
      </c>
      <c r="D40" s="8">
        <v>35</v>
      </c>
      <c r="E40" s="8">
        <v>35</v>
      </c>
      <c r="F40" s="8">
        <v>100</v>
      </c>
      <c r="G40" s="8">
        <v>60</v>
      </c>
      <c r="J40" s="130">
        <v>7.9167824074074088E-3</v>
      </c>
      <c r="K40" s="129">
        <v>25</v>
      </c>
      <c r="L40" s="30">
        <v>35.51</v>
      </c>
      <c r="M40" s="8">
        <v>25</v>
      </c>
      <c r="N40" s="113">
        <v>21.251000000000001</v>
      </c>
      <c r="O40" s="8">
        <v>25</v>
      </c>
      <c r="P40" s="130">
        <v>7.9167824074074088E-3</v>
      </c>
      <c r="Q40" s="129">
        <v>25</v>
      </c>
      <c r="V40" s="32">
        <v>36</v>
      </c>
      <c r="W40" s="12">
        <v>0.01</v>
      </c>
      <c r="X40" s="14">
        <f t="shared" si="4"/>
        <v>36.01</v>
      </c>
      <c r="Y40" s="10">
        <v>7.9861111111111122E-3</v>
      </c>
      <c r="Z40" s="29">
        <v>1.1574074074074073E-7</v>
      </c>
      <c r="AA40" s="29">
        <f t="shared" si="2"/>
        <v>7.9862268518518537E-3</v>
      </c>
      <c r="AB40" s="22">
        <v>1.4872685185185185E-2</v>
      </c>
      <c r="AC40" s="29">
        <v>1.1574074074074073E-7</v>
      </c>
      <c r="AD40" s="29">
        <f t="shared" si="3"/>
        <v>1.4872800925925926E-2</v>
      </c>
      <c r="AE40" s="23">
        <v>26</v>
      </c>
      <c r="AH40" s="102">
        <v>1.4872800925925926E-2</v>
      </c>
      <c r="AI40">
        <v>21.251000000000001</v>
      </c>
      <c r="AK40" s="3">
        <v>11.180999999999999</v>
      </c>
      <c r="AL40" s="129">
        <v>26</v>
      </c>
    </row>
    <row r="41" spans="2:38">
      <c r="B41" s="8">
        <v>36</v>
      </c>
      <c r="C41" s="8">
        <v>43</v>
      </c>
      <c r="D41" s="8">
        <v>36</v>
      </c>
      <c r="E41" s="8">
        <v>36</v>
      </c>
      <c r="F41" s="8"/>
      <c r="G41" s="8"/>
      <c r="J41" s="130">
        <v>7.9862268518518537E-3</v>
      </c>
      <c r="K41" s="129">
        <v>24</v>
      </c>
      <c r="L41" s="30">
        <v>36.01</v>
      </c>
      <c r="M41" s="8">
        <v>24</v>
      </c>
      <c r="N41" s="113">
        <v>21.401</v>
      </c>
      <c r="O41" s="8">
        <v>24</v>
      </c>
      <c r="P41" s="130">
        <v>7.9862268518518537E-3</v>
      </c>
      <c r="Q41" s="129">
        <v>24</v>
      </c>
      <c r="V41" s="32">
        <v>36.5</v>
      </c>
      <c r="W41" s="12">
        <v>0.01</v>
      </c>
      <c r="X41" s="14">
        <f t="shared" si="4"/>
        <v>36.51</v>
      </c>
      <c r="Y41" s="10">
        <v>8.0555555555555554E-3</v>
      </c>
      <c r="Z41" s="29">
        <v>1.1574074074074073E-7</v>
      </c>
      <c r="AA41" s="29">
        <f t="shared" si="2"/>
        <v>8.0556712962962969E-3</v>
      </c>
      <c r="AB41" s="22">
        <v>1.5046296296296295E-2</v>
      </c>
      <c r="AC41" s="29">
        <v>1.1574074074074073E-7</v>
      </c>
      <c r="AD41" s="29">
        <f t="shared" si="3"/>
        <v>1.5046412037037037E-2</v>
      </c>
      <c r="AE41" s="23">
        <v>25</v>
      </c>
      <c r="AH41" s="102">
        <v>1.5046412037037037E-2</v>
      </c>
      <c r="AI41">
        <v>21.401</v>
      </c>
      <c r="AK41" s="3">
        <v>11.241</v>
      </c>
      <c r="AL41" s="129">
        <v>25</v>
      </c>
    </row>
    <row r="42" spans="2:38">
      <c r="B42" s="8">
        <v>37</v>
      </c>
      <c r="C42" s="8">
        <v>44</v>
      </c>
      <c r="D42" s="8">
        <v>37</v>
      </c>
      <c r="E42" s="8">
        <v>37</v>
      </c>
      <c r="F42" s="8"/>
      <c r="G42" s="8"/>
      <c r="J42" s="130">
        <v>8.0556712962962969E-3</v>
      </c>
      <c r="K42" s="129">
        <v>23</v>
      </c>
      <c r="L42" s="30">
        <v>36.51</v>
      </c>
      <c r="M42" s="8">
        <v>23</v>
      </c>
      <c r="N42" s="113">
        <v>21.550999999999998</v>
      </c>
      <c r="O42" s="8">
        <v>23</v>
      </c>
      <c r="P42" s="130">
        <v>8.0556712962962969E-3</v>
      </c>
      <c r="Q42" s="129">
        <v>23</v>
      </c>
      <c r="V42" s="32">
        <v>37</v>
      </c>
      <c r="W42" s="12">
        <v>0.01</v>
      </c>
      <c r="X42" s="14">
        <f t="shared" si="4"/>
        <v>37.01</v>
      </c>
      <c r="Y42" s="10">
        <v>8.1249999999999985E-3</v>
      </c>
      <c r="Z42" s="29">
        <v>1.1574074074074073E-7</v>
      </c>
      <c r="AA42" s="29">
        <f t="shared" si="2"/>
        <v>8.12511574074074E-3</v>
      </c>
      <c r="AB42" s="22">
        <v>1.5219907407407409E-2</v>
      </c>
      <c r="AC42" s="29">
        <v>1.1574074074074073E-7</v>
      </c>
      <c r="AD42" s="29">
        <f t="shared" si="3"/>
        <v>1.5220023148148151E-2</v>
      </c>
      <c r="AE42" s="23">
        <v>24</v>
      </c>
      <c r="AH42" s="102">
        <v>1.5220023148148151E-2</v>
      </c>
      <c r="AI42">
        <v>21.550999999999998</v>
      </c>
      <c r="AK42" s="3">
        <v>11.301</v>
      </c>
      <c r="AL42" s="129">
        <v>24</v>
      </c>
    </row>
    <row r="43" spans="2:38">
      <c r="B43" s="8">
        <v>38</v>
      </c>
      <c r="C43" s="8">
        <v>45</v>
      </c>
      <c r="D43" s="8">
        <v>38</v>
      </c>
      <c r="E43" s="8">
        <v>38</v>
      </c>
      <c r="F43" s="8"/>
      <c r="G43" s="8"/>
      <c r="J43" s="130">
        <v>8.12511574074074E-3</v>
      </c>
      <c r="K43" s="129">
        <v>22</v>
      </c>
      <c r="L43" s="30">
        <v>37.01</v>
      </c>
      <c r="M43" s="8">
        <v>22</v>
      </c>
      <c r="N43" s="113">
        <v>22.100999999999999</v>
      </c>
      <c r="O43" s="8">
        <v>22</v>
      </c>
      <c r="P43" s="130">
        <v>8.12511574074074E-3</v>
      </c>
      <c r="Q43" s="129">
        <v>22</v>
      </c>
      <c r="V43" s="32">
        <v>37.5</v>
      </c>
      <c r="W43" s="12">
        <v>0.01</v>
      </c>
      <c r="X43" s="14">
        <f t="shared" si="4"/>
        <v>37.51</v>
      </c>
      <c r="Y43" s="10">
        <v>8.1944444444444452E-3</v>
      </c>
      <c r="Z43" s="29">
        <v>1.1574074074074073E-7</v>
      </c>
      <c r="AA43" s="29">
        <f t="shared" si="2"/>
        <v>8.1945601851851867E-3</v>
      </c>
      <c r="AB43" s="22">
        <v>1.539351851851852E-2</v>
      </c>
      <c r="AC43" s="29">
        <v>1.1574074074074073E-7</v>
      </c>
      <c r="AD43" s="29">
        <f t="shared" si="3"/>
        <v>1.5393634259259261E-2</v>
      </c>
      <c r="AE43" s="23">
        <v>23</v>
      </c>
      <c r="AH43" s="102">
        <v>1.5393634259259261E-2</v>
      </c>
      <c r="AI43">
        <v>22.100999999999999</v>
      </c>
      <c r="AK43" s="3">
        <v>11.361000000000001</v>
      </c>
      <c r="AL43" s="129">
        <v>23</v>
      </c>
    </row>
    <row r="44" spans="2:38">
      <c r="B44" s="8">
        <v>39</v>
      </c>
      <c r="C44" s="8">
        <v>46</v>
      </c>
      <c r="D44" s="8">
        <v>39</v>
      </c>
      <c r="E44" s="8">
        <v>39</v>
      </c>
      <c r="F44" s="8"/>
      <c r="G44" s="8"/>
      <c r="J44" s="130">
        <v>8.1945601851851867E-3</v>
      </c>
      <c r="K44" s="129">
        <v>21</v>
      </c>
      <c r="L44" s="30">
        <v>37.51</v>
      </c>
      <c r="M44" s="8">
        <v>21</v>
      </c>
      <c r="N44" s="113">
        <v>22.251000000000001</v>
      </c>
      <c r="O44" s="8">
        <v>21</v>
      </c>
      <c r="P44" s="130">
        <v>8.1945601851851867E-3</v>
      </c>
      <c r="Q44" s="129">
        <v>21</v>
      </c>
      <c r="V44" s="32">
        <v>38</v>
      </c>
      <c r="W44" s="12">
        <v>0.01</v>
      </c>
      <c r="X44" s="14">
        <f t="shared" si="4"/>
        <v>38.01</v>
      </c>
      <c r="Y44" s="10">
        <v>8.2638888888888883E-3</v>
      </c>
      <c r="Z44" s="29">
        <v>1.1574074074074073E-7</v>
      </c>
      <c r="AA44" s="29">
        <f t="shared" si="2"/>
        <v>8.2640046296296298E-3</v>
      </c>
      <c r="AB44" s="22">
        <v>1.556712962962963E-2</v>
      </c>
      <c r="AC44" s="29">
        <v>1.1574074074074073E-7</v>
      </c>
      <c r="AD44" s="29">
        <f t="shared" si="3"/>
        <v>1.5567245370370372E-2</v>
      </c>
      <c r="AE44" s="23">
        <v>10</v>
      </c>
      <c r="AH44" s="102">
        <v>1.5567245370370372E-2</v>
      </c>
      <c r="AI44">
        <v>22.251000000000001</v>
      </c>
      <c r="AK44" s="3">
        <v>11.420999999999999</v>
      </c>
      <c r="AL44" s="129">
        <v>22</v>
      </c>
    </row>
    <row r="45" spans="2:38">
      <c r="B45" s="8">
        <v>40</v>
      </c>
      <c r="C45" s="8">
        <v>48</v>
      </c>
      <c r="D45" s="8">
        <v>40</v>
      </c>
      <c r="E45" s="8">
        <v>40</v>
      </c>
      <c r="F45" s="8"/>
      <c r="G45" s="8"/>
      <c r="J45" s="130">
        <v>8.2640046296296298E-3</v>
      </c>
      <c r="K45" s="129">
        <v>20</v>
      </c>
      <c r="L45" s="30">
        <v>38.01</v>
      </c>
      <c r="M45" s="8">
        <v>20</v>
      </c>
      <c r="N45" s="113">
        <v>22.401</v>
      </c>
      <c r="O45" s="8">
        <v>20</v>
      </c>
      <c r="P45" s="130">
        <v>8.2640046296296298E-3</v>
      </c>
      <c r="Q45" s="129">
        <v>20</v>
      </c>
      <c r="V45" s="32">
        <v>38.5</v>
      </c>
      <c r="W45" s="12">
        <v>0.01</v>
      </c>
      <c r="X45" s="14">
        <f t="shared" si="4"/>
        <v>38.51</v>
      </c>
      <c r="Y45" s="10">
        <v>8.3333333333333332E-3</v>
      </c>
      <c r="Z45" s="29">
        <v>1.1574074074074073E-7</v>
      </c>
      <c r="AA45" s="29">
        <f t="shared" si="2"/>
        <v>8.3334490740740747E-3</v>
      </c>
      <c r="AB45" s="22">
        <v>1.5740740740740743E-2</v>
      </c>
      <c r="AC45" s="29">
        <v>1.1574074074074073E-7</v>
      </c>
      <c r="AD45" s="29">
        <f t="shared" si="3"/>
        <v>1.5740856481481484E-2</v>
      </c>
      <c r="AE45" s="23">
        <v>22</v>
      </c>
      <c r="AH45" s="102">
        <v>1.5740856481481484E-2</v>
      </c>
      <c r="AI45">
        <v>22.401</v>
      </c>
      <c r="AK45" s="3">
        <v>11.481</v>
      </c>
      <c r="AL45" s="129">
        <v>21</v>
      </c>
    </row>
    <row r="46" spans="2:38">
      <c r="B46" s="8">
        <v>41</v>
      </c>
      <c r="C46" s="8">
        <v>49</v>
      </c>
      <c r="D46" s="8">
        <v>41</v>
      </c>
      <c r="E46" s="8">
        <v>41</v>
      </c>
      <c r="F46" s="8"/>
      <c r="G46" s="8"/>
      <c r="J46" s="130">
        <v>8.3334490740740747E-3</v>
      </c>
      <c r="K46" s="129">
        <v>19</v>
      </c>
      <c r="L46" s="30">
        <v>38.51</v>
      </c>
      <c r="M46" s="8">
        <v>19</v>
      </c>
      <c r="N46" s="113">
        <v>22.550999999999998</v>
      </c>
      <c r="O46" s="8">
        <v>19</v>
      </c>
      <c r="P46" s="130">
        <v>8.3334490740740747E-3</v>
      </c>
      <c r="Q46" s="129">
        <v>19</v>
      </c>
      <c r="V46" s="32">
        <v>39</v>
      </c>
      <c r="W46" s="12">
        <v>0.01</v>
      </c>
      <c r="X46" s="14">
        <f t="shared" si="4"/>
        <v>39.01</v>
      </c>
      <c r="Y46" s="10">
        <v>8.4027777777777781E-3</v>
      </c>
      <c r="Z46" s="29">
        <v>1.1574074074074073E-7</v>
      </c>
      <c r="AA46" s="29">
        <f t="shared" si="2"/>
        <v>8.4028935185185196E-3</v>
      </c>
      <c r="AB46" s="22">
        <v>1.5914351851851853E-2</v>
      </c>
      <c r="AC46" s="29">
        <v>1.1574074074074073E-7</v>
      </c>
      <c r="AD46" s="29">
        <f t="shared" si="3"/>
        <v>1.5914467592592595E-2</v>
      </c>
      <c r="AE46" s="23">
        <v>21</v>
      </c>
      <c r="AH46" s="102">
        <v>1.5914467592592595E-2</v>
      </c>
      <c r="AI46">
        <v>22.550999999999998</v>
      </c>
      <c r="AK46" s="3">
        <v>11.541</v>
      </c>
      <c r="AL46" s="129">
        <v>20</v>
      </c>
    </row>
    <row r="47" spans="2:38">
      <c r="B47" s="8">
        <v>42</v>
      </c>
      <c r="C47" s="8">
        <v>50</v>
      </c>
      <c r="D47" s="8">
        <v>42</v>
      </c>
      <c r="E47" s="8">
        <v>42</v>
      </c>
      <c r="F47" s="8"/>
      <c r="G47" s="8"/>
      <c r="J47" s="130">
        <v>8.4028935185185196E-3</v>
      </c>
      <c r="K47" s="129">
        <v>18</v>
      </c>
      <c r="L47" s="30">
        <v>39.01</v>
      </c>
      <c r="M47" s="8">
        <v>18</v>
      </c>
      <c r="N47" s="113">
        <v>23.100999999999999</v>
      </c>
      <c r="O47" s="8">
        <v>18</v>
      </c>
      <c r="P47" s="130">
        <v>8.4028935185185196E-3</v>
      </c>
      <c r="Q47" s="129">
        <v>18</v>
      </c>
      <c r="V47" s="32">
        <v>39.5</v>
      </c>
      <c r="W47" s="12">
        <v>0.01</v>
      </c>
      <c r="X47" s="14">
        <f t="shared" si="4"/>
        <v>39.51</v>
      </c>
      <c r="Y47" s="10">
        <v>8.4722222222222213E-3</v>
      </c>
      <c r="Z47" s="29">
        <v>1.1574074074074073E-7</v>
      </c>
      <c r="AA47" s="29">
        <f t="shared" si="2"/>
        <v>8.4723379629629628E-3</v>
      </c>
      <c r="AB47" s="22">
        <v>1.6087962962962964E-2</v>
      </c>
      <c r="AC47" s="29">
        <v>1.1574074074074073E-7</v>
      </c>
      <c r="AD47" s="29">
        <f t="shared" si="3"/>
        <v>1.6088078703703705E-2</v>
      </c>
      <c r="AE47" s="23">
        <v>20</v>
      </c>
      <c r="AH47" s="102">
        <v>1.6088078703703705E-2</v>
      </c>
      <c r="AI47">
        <v>23.100999999999999</v>
      </c>
      <c r="AK47" s="3">
        <v>12.000999999999999</v>
      </c>
      <c r="AL47" s="129">
        <v>19</v>
      </c>
    </row>
    <row r="48" spans="2:38">
      <c r="B48" s="8">
        <v>43</v>
      </c>
      <c r="C48" s="8">
        <v>51</v>
      </c>
      <c r="D48" s="8">
        <v>43</v>
      </c>
      <c r="E48" s="8">
        <v>43</v>
      </c>
      <c r="F48" s="8"/>
      <c r="G48" s="8"/>
      <c r="J48" s="130">
        <v>8.4723379629629628E-3</v>
      </c>
      <c r="K48" s="129">
        <v>17</v>
      </c>
      <c r="L48" s="30">
        <v>39.51</v>
      </c>
      <c r="M48" s="8">
        <v>17</v>
      </c>
      <c r="N48" s="113">
        <v>23.251000000000001</v>
      </c>
      <c r="O48" s="8">
        <v>17</v>
      </c>
      <c r="P48" s="130">
        <v>8.4723379629629628E-3</v>
      </c>
      <c r="Q48" s="129">
        <v>17</v>
      </c>
      <c r="V48" s="32">
        <v>40</v>
      </c>
      <c r="W48" s="12">
        <v>0.01</v>
      </c>
      <c r="X48" s="14">
        <f t="shared" si="4"/>
        <v>40.01</v>
      </c>
      <c r="Y48" s="10">
        <v>8.5416666666666679E-3</v>
      </c>
      <c r="Z48" s="29">
        <v>1.1574074074074073E-7</v>
      </c>
      <c r="AA48" s="29">
        <f t="shared" si="2"/>
        <v>8.5417824074074094E-3</v>
      </c>
      <c r="AB48" s="22">
        <v>1.6261574074074074E-2</v>
      </c>
      <c r="AC48" s="29">
        <v>1.1574074074074073E-7</v>
      </c>
      <c r="AD48" s="29">
        <f t="shared" si="3"/>
        <v>1.6261689814814816E-2</v>
      </c>
      <c r="AE48" s="23">
        <v>19</v>
      </c>
      <c r="AH48" s="102">
        <v>1.6261689814814816E-2</v>
      </c>
      <c r="AI48">
        <v>23.251000000000001</v>
      </c>
      <c r="AK48" s="3">
        <v>12.061</v>
      </c>
      <c r="AL48" s="129">
        <v>18</v>
      </c>
    </row>
    <row r="49" spans="2:38">
      <c r="B49" s="8">
        <v>44</v>
      </c>
      <c r="C49" s="8">
        <v>52</v>
      </c>
      <c r="D49" s="8">
        <v>44</v>
      </c>
      <c r="E49" s="8">
        <v>44</v>
      </c>
      <c r="F49" s="8"/>
      <c r="G49" s="8"/>
      <c r="J49" s="130">
        <v>8.5417824074074094E-3</v>
      </c>
      <c r="K49" s="129">
        <v>16</v>
      </c>
      <c r="L49" s="30">
        <v>40.01</v>
      </c>
      <c r="M49" s="8">
        <v>16</v>
      </c>
      <c r="N49" s="113">
        <v>23.401</v>
      </c>
      <c r="O49" s="8">
        <v>16</v>
      </c>
      <c r="P49" s="130">
        <v>8.5417824074074094E-3</v>
      </c>
      <c r="Q49" s="129">
        <v>16</v>
      </c>
      <c r="V49" s="32">
        <v>40.5</v>
      </c>
      <c r="W49" s="12">
        <v>0.01</v>
      </c>
      <c r="X49" s="14">
        <f t="shared" si="4"/>
        <v>40.51</v>
      </c>
      <c r="Y49" s="10">
        <v>8.611111111111111E-3</v>
      </c>
      <c r="Z49" s="29">
        <v>1.1574074074074073E-7</v>
      </c>
      <c r="AA49" s="29">
        <f t="shared" si="2"/>
        <v>8.6112268518518525E-3</v>
      </c>
      <c r="AB49" s="22">
        <v>1.6435185185185188E-2</v>
      </c>
      <c r="AC49" s="29">
        <v>1.1574074074074073E-7</v>
      </c>
      <c r="AD49" s="29">
        <f t="shared" si="3"/>
        <v>1.643530092592593E-2</v>
      </c>
      <c r="AE49" s="23">
        <v>18</v>
      </c>
      <c r="AH49" s="102">
        <v>1.643530092592593E-2</v>
      </c>
      <c r="AI49">
        <v>23.401</v>
      </c>
      <c r="AK49" s="3">
        <v>12.121</v>
      </c>
      <c r="AL49" s="129">
        <v>17</v>
      </c>
    </row>
    <row r="50" spans="2:38">
      <c r="B50" s="8">
        <v>45</v>
      </c>
      <c r="C50" s="8">
        <v>54</v>
      </c>
      <c r="D50" s="8">
        <v>45</v>
      </c>
      <c r="E50" s="8">
        <v>45</v>
      </c>
      <c r="F50" s="8"/>
      <c r="G50" s="8"/>
      <c r="J50" s="130">
        <v>8.6112268518518525E-3</v>
      </c>
      <c r="K50" s="129">
        <v>15</v>
      </c>
      <c r="L50" s="30">
        <v>40.51</v>
      </c>
      <c r="M50" s="8">
        <v>15</v>
      </c>
      <c r="N50" s="113">
        <v>23.550999999999998</v>
      </c>
      <c r="O50" s="8">
        <v>15</v>
      </c>
      <c r="P50" s="130">
        <v>8.6112268518518525E-3</v>
      </c>
      <c r="Q50" s="129">
        <v>15</v>
      </c>
      <c r="V50" s="32">
        <v>41</v>
      </c>
      <c r="W50" s="12">
        <v>0.01</v>
      </c>
      <c r="X50" s="14">
        <f t="shared" si="4"/>
        <v>41.01</v>
      </c>
      <c r="Y50" s="10">
        <v>8.6805555555555559E-3</v>
      </c>
      <c r="Z50" s="29">
        <v>1.1574074074074073E-7</v>
      </c>
      <c r="AA50" s="29">
        <f t="shared" si="2"/>
        <v>8.6806712962962974E-3</v>
      </c>
      <c r="AB50" s="22">
        <v>1.6608796296296299E-2</v>
      </c>
      <c r="AC50" s="29">
        <v>1.1574074074074073E-7</v>
      </c>
      <c r="AD50" s="29">
        <f t="shared" si="3"/>
        <v>1.660891203703704E-2</v>
      </c>
      <c r="AE50" s="23">
        <v>17</v>
      </c>
      <c r="AH50" s="102">
        <v>1.660891203703704E-2</v>
      </c>
      <c r="AI50">
        <v>23.550999999999998</v>
      </c>
      <c r="AK50" s="3">
        <v>12.180999999999999</v>
      </c>
      <c r="AL50" s="129">
        <v>16</v>
      </c>
    </row>
    <row r="51" spans="2:38">
      <c r="B51" s="8">
        <v>46</v>
      </c>
      <c r="C51" s="8">
        <v>55</v>
      </c>
      <c r="D51" s="8">
        <v>46</v>
      </c>
      <c r="E51" s="8">
        <v>46</v>
      </c>
      <c r="F51" s="8"/>
      <c r="G51" s="8"/>
      <c r="J51" s="130">
        <v>8.6806712962962974E-3</v>
      </c>
      <c r="K51" s="129">
        <v>14</v>
      </c>
      <c r="L51" s="30">
        <v>41.01</v>
      </c>
      <c r="M51" s="8">
        <v>14</v>
      </c>
      <c r="N51" s="113">
        <v>24.100999999999999</v>
      </c>
      <c r="O51" s="8">
        <v>14</v>
      </c>
      <c r="P51" s="130">
        <v>8.6806712962962974E-3</v>
      </c>
      <c r="Q51" s="129">
        <v>14</v>
      </c>
      <c r="V51" s="32">
        <v>41.5</v>
      </c>
      <c r="W51" s="12">
        <v>0.01</v>
      </c>
      <c r="X51" s="14">
        <f t="shared" si="4"/>
        <v>41.51</v>
      </c>
      <c r="Y51" s="10">
        <v>8.7499999999999991E-3</v>
      </c>
      <c r="Z51" s="29">
        <v>1.1574074074074073E-7</v>
      </c>
      <c r="AA51" s="29">
        <f t="shared" si="2"/>
        <v>8.7501157407407406E-3</v>
      </c>
      <c r="AB51" s="22">
        <v>1.6782407407407409E-2</v>
      </c>
      <c r="AC51" s="29">
        <v>1.1574074074074073E-7</v>
      </c>
      <c r="AD51" s="29">
        <f t="shared" si="3"/>
        <v>1.6782523148148151E-2</v>
      </c>
      <c r="AE51" s="23">
        <v>16</v>
      </c>
      <c r="AH51" s="102">
        <v>1.6782523148148151E-2</v>
      </c>
      <c r="AI51">
        <v>24.100999999999999</v>
      </c>
      <c r="AK51" s="3">
        <v>12.241</v>
      </c>
      <c r="AL51" s="129">
        <v>15</v>
      </c>
    </row>
    <row r="52" spans="2:38">
      <c r="B52" s="8">
        <v>47</v>
      </c>
      <c r="C52" s="8">
        <v>56</v>
      </c>
      <c r="D52" s="8">
        <v>47</v>
      </c>
      <c r="E52" s="8">
        <v>47</v>
      </c>
      <c r="F52" s="8"/>
      <c r="G52" s="8"/>
      <c r="J52" s="130">
        <v>8.7501157407407406E-3</v>
      </c>
      <c r="K52" s="129">
        <v>13</v>
      </c>
      <c r="L52" s="30">
        <v>41.51</v>
      </c>
      <c r="M52" s="8">
        <v>13</v>
      </c>
      <c r="N52" s="113">
        <v>24.251000000000001</v>
      </c>
      <c r="O52" s="8">
        <v>13</v>
      </c>
      <c r="P52" s="130">
        <v>8.7501157407407406E-3</v>
      </c>
      <c r="Q52" s="129">
        <v>13</v>
      </c>
      <c r="V52" s="32">
        <v>42</v>
      </c>
      <c r="W52" s="12">
        <v>0.01</v>
      </c>
      <c r="X52" s="14">
        <f t="shared" si="4"/>
        <v>42.01</v>
      </c>
      <c r="Y52" s="10">
        <v>8.819444444444444E-3</v>
      </c>
      <c r="Z52" s="29">
        <v>1.1574074074074073E-7</v>
      </c>
      <c r="AA52" s="29">
        <f t="shared" si="2"/>
        <v>8.8195601851851855E-3</v>
      </c>
      <c r="AB52" s="22">
        <v>1.695601851851852E-2</v>
      </c>
      <c r="AC52" s="29">
        <v>1.1574074074074073E-7</v>
      </c>
      <c r="AD52" s="29">
        <f t="shared" si="3"/>
        <v>1.6956134259259261E-2</v>
      </c>
      <c r="AE52" s="23">
        <v>15</v>
      </c>
      <c r="AH52" s="102">
        <v>1.6956134259259261E-2</v>
      </c>
      <c r="AI52">
        <v>24.251000000000001</v>
      </c>
      <c r="AK52" s="3">
        <v>12.301</v>
      </c>
      <c r="AL52" s="129">
        <v>14</v>
      </c>
    </row>
    <row r="53" spans="2:38">
      <c r="B53" s="8">
        <v>48</v>
      </c>
      <c r="C53" s="8">
        <v>57</v>
      </c>
      <c r="D53" s="8">
        <v>48</v>
      </c>
      <c r="E53" s="8">
        <v>48</v>
      </c>
      <c r="F53" s="8"/>
      <c r="G53" s="8"/>
      <c r="J53" s="130">
        <v>8.8195601851851855E-3</v>
      </c>
      <c r="K53" s="129">
        <v>12</v>
      </c>
      <c r="L53" s="30">
        <v>42.01</v>
      </c>
      <c r="M53" s="8">
        <v>12</v>
      </c>
      <c r="N53" s="113">
        <v>24.401</v>
      </c>
      <c r="O53" s="8">
        <v>12</v>
      </c>
      <c r="P53" s="130">
        <v>8.8195601851851855E-3</v>
      </c>
      <c r="Q53" s="129">
        <v>12</v>
      </c>
      <c r="V53" s="32">
        <v>42.5</v>
      </c>
      <c r="W53" s="12">
        <v>0.01</v>
      </c>
      <c r="X53" s="14">
        <f t="shared" si="4"/>
        <v>42.51</v>
      </c>
      <c r="Y53" s="10">
        <v>8.8888888888888889E-3</v>
      </c>
      <c r="Z53" s="29">
        <v>1.1574074074074073E-7</v>
      </c>
      <c r="AA53" s="29">
        <f t="shared" si="2"/>
        <v>8.8890046296296304E-3</v>
      </c>
      <c r="AB53" s="22">
        <v>1.712962962962963E-2</v>
      </c>
      <c r="AC53" s="29">
        <v>1.1574074074074073E-7</v>
      </c>
      <c r="AD53" s="29">
        <f t="shared" si="3"/>
        <v>1.7129745370370372E-2</v>
      </c>
      <c r="AE53" s="23">
        <v>14</v>
      </c>
      <c r="AH53" s="102">
        <v>1.7129745370370372E-2</v>
      </c>
      <c r="AI53">
        <v>24.401</v>
      </c>
      <c r="AK53" s="3">
        <v>12.361000000000001</v>
      </c>
      <c r="AL53" s="129">
        <v>13</v>
      </c>
    </row>
    <row r="54" spans="2:38">
      <c r="B54" s="8">
        <v>49</v>
      </c>
      <c r="C54" s="8">
        <v>58</v>
      </c>
      <c r="D54" s="8">
        <v>49</v>
      </c>
      <c r="E54" s="8">
        <v>49</v>
      </c>
      <c r="F54" s="8"/>
      <c r="G54" s="8"/>
      <c r="J54" s="130">
        <v>8.8890046296296304E-3</v>
      </c>
      <c r="K54" s="129">
        <v>11</v>
      </c>
      <c r="L54" s="30">
        <v>42.51</v>
      </c>
      <c r="M54" s="8">
        <v>11</v>
      </c>
      <c r="N54" s="113">
        <v>24.550999999999998</v>
      </c>
      <c r="O54" s="8">
        <v>11</v>
      </c>
      <c r="P54" s="130">
        <v>8.8890046296296304E-3</v>
      </c>
      <c r="Q54" s="129">
        <v>11</v>
      </c>
      <c r="V54" s="32">
        <v>43</v>
      </c>
      <c r="W54" s="12">
        <v>0.01</v>
      </c>
      <c r="X54" s="14">
        <f t="shared" si="4"/>
        <v>43.01</v>
      </c>
      <c r="Y54" s="10">
        <v>8.9583333333333338E-3</v>
      </c>
      <c r="Z54" s="29">
        <v>1.1574074074074073E-7</v>
      </c>
      <c r="AA54" s="29">
        <f t="shared" si="2"/>
        <v>8.9584490740740753E-3</v>
      </c>
      <c r="AB54" s="22">
        <v>1.7303240740740741E-2</v>
      </c>
      <c r="AC54" s="29">
        <v>1.1574074074074073E-7</v>
      </c>
      <c r="AD54" s="29">
        <f t="shared" si="3"/>
        <v>1.7303356481481482E-2</v>
      </c>
      <c r="AE54" s="23">
        <v>13</v>
      </c>
      <c r="AH54" s="102">
        <v>1.7303356481481482E-2</v>
      </c>
      <c r="AI54">
        <v>24.550999999999998</v>
      </c>
      <c r="AK54" s="3">
        <v>12.420999999999999</v>
      </c>
      <c r="AL54" s="129">
        <v>12</v>
      </c>
    </row>
    <row r="55" spans="2:38">
      <c r="B55" s="8">
        <v>50</v>
      </c>
      <c r="C55" s="8">
        <v>60</v>
      </c>
      <c r="D55" s="8">
        <v>50</v>
      </c>
      <c r="E55" s="8">
        <v>50</v>
      </c>
      <c r="F55" s="8"/>
      <c r="G55" s="8"/>
      <c r="J55" s="130">
        <v>8.9584490740740753E-3</v>
      </c>
      <c r="K55" s="129">
        <v>10</v>
      </c>
      <c r="L55" s="30">
        <v>43.01</v>
      </c>
      <c r="M55" s="8">
        <v>10</v>
      </c>
      <c r="N55" s="113">
        <v>25.100999999999999</v>
      </c>
      <c r="O55" s="8">
        <v>10</v>
      </c>
      <c r="P55" s="130">
        <v>8.9584490740740753E-3</v>
      </c>
      <c r="Q55" s="129">
        <v>10</v>
      </c>
      <c r="V55" s="32">
        <v>43.5</v>
      </c>
      <c r="W55" s="12">
        <v>0.01</v>
      </c>
      <c r="X55" s="14">
        <f t="shared" si="4"/>
        <v>43.51</v>
      </c>
      <c r="Y55" s="10">
        <v>9.0277777777777787E-3</v>
      </c>
      <c r="Z55" s="29">
        <v>1.1574074074074073E-7</v>
      </c>
      <c r="AA55" s="29">
        <f t="shared" si="2"/>
        <v>9.0278935185185202E-3</v>
      </c>
      <c r="AB55" s="22">
        <v>1.7476851851851851E-2</v>
      </c>
      <c r="AC55" s="29">
        <v>1.1574074074074073E-7</v>
      </c>
      <c r="AD55" s="29">
        <f t="shared" si="3"/>
        <v>1.7476967592592593E-2</v>
      </c>
      <c r="AE55" s="23">
        <v>12</v>
      </c>
      <c r="AH55" s="102">
        <v>1.7476967592592593E-2</v>
      </c>
      <c r="AI55">
        <v>25.100999999999999</v>
      </c>
      <c r="AK55" s="3">
        <v>12.481</v>
      </c>
      <c r="AL55" s="129">
        <v>11</v>
      </c>
    </row>
    <row r="56" spans="2:38">
      <c r="B56" s="8">
        <v>100</v>
      </c>
      <c r="C56" s="8">
        <v>60</v>
      </c>
      <c r="D56" s="8">
        <v>51</v>
      </c>
      <c r="E56" s="8">
        <v>51</v>
      </c>
      <c r="F56" s="8"/>
      <c r="G56" s="8"/>
      <c r="J56" s="130">
        <v>9.0278935185185202E-3</v>
      </c>
      <c r="K56" s="129">
        <v>9</v>
      </c>
      <c r="L56" s="30">
        <v>43.51</v>
      </c>
      <c r="M56" s="8">
        <v>9</v>
      </c>
      <c r="N56" s="113">
        <v>25.251000000000001</v>
      </c>
      <c r="O56" s="8">
        <v>9</v>
      </c>
      <c r="P56" s="130">
        <v>9.0278935185185202E-3</v>
      </c>
      <c r="Q56" s="129">
        <v>9</v>
      </c>
      <c r="V56" s="32">
        <v>44</v>
      </c>
      <c r="W56" s="12">
        <v>0.01</v>
      </c>
      <c r="X56" s="14">
        <f t="shared" si="4"/>
        <v>44.01</v>
      </c>
      <c r="Y56" s="10">
        <v>9.0972222222222218E-3</v>
      </c>
      <c r="Z56" s="29">
        <v>1.1574074074074073E-7</v>
      </c>
      <c r="AA56" s="29">
        <f t="shared" si="2"/>
        <v>9.0973379629629633E-3</v>
      </c>
      <c r="AB56" s="22">
        <v>1.556712962962963E-2</v>
      </c>
      <c r="AC56" s="29">
        <v>1.1574074074074073E-7</v>
      </c>
      <c r="AD56" s="29">
        <f t="shared" si="3"/>
        <v>1.5567245370370372E-2</v>
      </c>
      <c r="AE56" s="23">
        <v>11</v>
      </c>
      <c r="AH56" s="102">
        <v>1.7650578703703703E-2</v>
      </c>
      <c r="AI56">
        <v>25.251000000000001</v>
      </c>
      <c r="AK56" s="3">
        <v>12.541</v>
      </c>
      <c r="AL56" s="129">
        <v>10</v>
      </c>
    </row>
    <row r="57" spans="2:38">
      <c r="D57" s="8">
        <v>52</v>
      </c>
      <c r="E57" s="8">
        <v>52</v>
      </c>
      <c r="F57" s="8"/>
      <c r="G57" s="8"/>
      <c r="J57" s="130">
        <v>9.0973379629629633E-3</v>
      </c>
      <c r="K57" s="129">
        <v>8</v>
      </c>
      <c r="L57" s="30">
        <v>44.01</v>
      </c>
      <c r="M57" s="8">
        <v>8</v>
      </c>
      <c r="N57" s="113">
        <v>25.401</v>
      </c>
      <c r="O57" s="8">
        <v>8</v>
      </c>
      <c r="P57" s="130">
        <v>9.0973379629629633E-3</v>
      </c>
      <c r="Q57" s="129">
        <v>8</v>
      </c>
      <c r="V57" s="32">
        <v>44.5</v>
      </c>
      <c r="W57" s="12">
        <v>0.01</v>
      </c>
      <c r="X57" s="14">
        <f t="shared" si="4"/>
        <v>44.51</v>
      </c>
      <c r="Y57" s="10">
        <v>9.1666666666666667E-3</v>
      </c>
      <c r="Z57" s="29">
        <v>1.1574074074074073E-7</v>
      </c>
      <c r="AA57" s="29">
        <f t="shared" si="2"/>
        <v>9.1667824074074082E-3</v>
      </c>
      <c r="AB57" s="22">
        <v>1.7824074074074076E-2</v>
      </c>
      <c r="AC57" s="29">
        <v>1.1574074074074073E-7</v>
      </c>
      <c r="AD57" s="29">
        <f t="shared" si="3"/>
        <v>1.7824189814814817E-2</v>
      </c>
      <c r="AE57" s="23">
        <v>9</v>
      </c>
      <c r="AH57" s="102">
        <v>1.7824189814814817E-2</v>
      </c>
      <c r="AI57">
        <v>25.401</v>
      </c>
      <c r="AK57" s="3">
        <v>13.000999999999999</v>
      </c>
      <c r="AL57" s="129">
        <v>9</v>
      </c>
    </row>
    <row r="58" spans="2:38">
      <c r="D58" s="8">
        <v>53</v>
      </c>
      <c r="E58" s="8">
        <v>53</v>
      </c>
      <c r="F58" s="8"/>
      <c r="G58" s="8"/>
      <c r="J58" s="130">
        <v>9.1667824074074082E-3</v>
      </c>
      <c r="K58" s="129">
        <v>7</v>
      </c>
      <c r="L58" s="30">
        <v>44.51</v>
      </c>
      <c r="M58" s="8">
        <v>7</v>
      </c>
      <c r="N58" s="113">
        <v>25.550999999999998</v>
      </c>
      <c r="O58" s="8">
        <v>7</v>
      </c>
      <c r="P58" s="130">
        <v>9.1667824074074082E-3</v>
      </c>
      <c r="Q58" s="129">
        <v>7</v>
      </c>
      <c r="V58" s="32">
        <v>45</v>
      </c>
      <c r="W58" s="12">
        <v>0.01</v>
      </c>
      <c r="X58" s="14">
        <f t="shared" si="4"/>
        <v>45.01</v>
      </c>
      <c r="Y58" s="10">
        <v>9.2361111111111116E-3</v>
      </c>
      <c r="Z58" s="29">
        <v>1.1574074074074073E-7</v>
      </c>
      <c r="AA58" s="29">
        <f t="shared" si="2"/>
        <v>9.2362268518518531E-3</v>
      </c>
      <c r="AB58" s="22">
        <v>1.7997685185185186E-2</v>
      </c>
      <c r="AC58" s="29">
        <v>1.1574074074074073E-7</v>
      </c>
      <c r="AD58" s="29">
        <f t="shared" si="3"/>
        <v>1.7997800925925928E-2</v>
      </c>
      <c r="AE58" s="23">
        <v>8</v>
      </c>
      <c r="AH58" s="102">
        <v>1.7997800925925928E-2</v>
      </c>
      <c r="AI58">
        <v>25.550999999999998</v>
      </c>
      <c r="AK58" s="3">
        <v>13.061</v>
      </c>
      <c r="AL58" s="129">
        <v>8</v>
      </c>
    </row>
    <row r="59" spans="2:38">
      <c r="D59" s="8">
        <v>54</v>
      </c>
      <c r="E59" s="8">
        <v>54</v>
      </c>
      <c r="F59" s="8"/>
      <c r="G59" s="8"/>
      <c r="J59" s="130">
        <v>9.2362268518518531E-3</v>
      </c>
      <c r="K59" s="129">
        <v>6</v>
      </c>
      <c r="L59" s="30">
        <v>45.01</v>
      </c>
      <c r="M59" s="8">
        <v>6</v>
      </c>
      <c r="N59" s="113">
        <v>26.100999999999999</v>
      </c>
      <c r="O59" s="8">
        <v>6</v>
      </c>
      <c r="P59" s="130">
        <v>9.2362268518518531E-3</v>
      </c>
      <c r="Q59" s="129">
        <v>6</v>
      </c>
      <c r="V59" s="32">
        <v>45.5</v>
      </c>
      <c r="W59" s="12">
        <v>0.01</v>
      </c>
      <c r="X59" s="14">
        <f t="shared" si="4"/>
        <v>45.51</v>
      </c>
      <c r="Y59" s="10">
        <v>9.3055555555555548E-3</v>
      </c>
      <c r="Z59" s="29">
        <v>1.1574074074074073E-7</v>
      </c>
      <c r="AA59" s="29">
        <f t="shared" si="2"/>
        <v>9.3056712962962963E-3</v>
      </c>
      <c r="AB59" s="22">
        <v>1.8171296296296297E-2</v>
      </c>
      <c r="AC59" s="29">
        <v>1.1574074074074073E-7</v>
      </c>
      <c r="AD59" s="29">
        <f t="shared" si="3"/>
        <v>1.8171412037037038E-2</v>
      </c>
      <c r="AE59" s="23">
        <v>7</v>
      </c>
      <c r="AH59" s="102">
        <v>1.8171412037037038E-2</v>
      </c>
      <c r="AI59">
        <v>26.100999999999999</v>
      </c>
      <c r="AK59" s="3">
        <v>13.121</v>
      </c>
      <c r="AL59" s="129">
        <v>7</v>
      </c>
    </row>
    <row r="60" spans="2:38">
      <c r="D60" s="8">
        <v>55</v>
      </c>
      <c r="E60" s="8">
        <v>55</v>
      </c>
      <c r="F60" s="8"/>
      <c r="G60" s="8"/>
      <c r="J60" s="130">
        <v>9.3056712962962963E-3</v>
      </c>
      <c r="K60" s="129">
        <v>5</v>
      </c>
      <c r="L60" s="30">
        <v>45.51</v>
      </c>
      <c r="M60" s="8">
        <v>5</v>
      </c>
      <c r="N60" s="113">
        <v>26.251000000000001</v>
      </c>
      <c r="O60" s="8">
        <v>5</v>
      </c>
      <c r="P60" s="130">
        <v>9.3056712962962963E-3</v>
      </c>
      <c r="Q60" s="129">
        <v>5</v>
      </c>
      <c r="V60" s="32">
        <v>46</v>
      </c>
      <c r="W60" s="12">
        <v>0.01</v>
      </c>
      <c r="X60" s="14">
        <f t="shared" si="4"/>
        <v>46.01</v>
      </c>
      <c r="Y60" s="10">
        <v>9.3749999999999997E-3</v>
      </c>
      <c r="Z60" s="29">
        <v>1.1574074074074073E-7</v>
      </c>
      <c r="AA60" s="29">
        <f t="shared" si="2"/>
        <v>9.3751157407407412E-3</v>
      </c>
      <c r="AB60" s="22">
        <v>1.834490740740741E-2</v>
      </c>
      <c r="AC60" s="29">
        <v>1.1574074074074073E-7</v>
      </c>
      <c r="AD60" s="29">
        <f t="shared" si="3"/>
        <v>1.8345023148148152E-2</v>
      </c>
      <c r="AE60" s="23">
        <v>6</v>
      </c>
      <c r="AH60" s="102">
        <v>1.8345023148148152E-2</v>
      </c>
      <c r="AI60">
        <v>26.251000000000001</v>
      </c>
      <c r="AK60" s="3">
        <v>13.180999999999999</v>
      </c>
      <c r="AL60" s="129">
        <v>6</v>
      </c>
    </row>
    <row r="61" spans="2:38">
      <c r="D61" s="8">
        <v>56</v>
      </c>
      <c r="E61" s="8">
        <v>56</v>
      </c>
      <c r="F61" s="8"/>
      <c r="G61" s="8"/>
      <c r="J61" s="130">
        <v>9.3751157407407412E-3</v>
      </c>
      <c r="K61" s="129">
        <v>4</v>
      </c>
      <c r="L61" s="30">
        <v>46.01</v>
      </c>
      <c r="M61" s="8">
        <v>4</v>
      </c>
      <c r="N61" s="113">
        <v>26.401</v>
      </c>
      <c r="O61" s="8">
        <v>4</v>
      </c>
      <c r="P61" s="130">
        <v>9.3751157407407412E-3</v>
      </c>
      <c r="Q61" s="129">
        <v>4</v>
      </c>
      <c r="V61" s="32">
        <v>46.5</v>
      </c>
      <c r="W61" s="12">
        <v>0.01</v>
      </c>
      <c r="X61" s="14">
        <f t="shared" si="4"/>
        <v>46.51</v>
      </c>
      <c r="Y61" s="10">
        <v>9.4444444444444445E-3</v>
      </c>
      <c r="Z61" s="29">
        <v>1.1574074074074073E-7</v>
      </c>
      <c r="AA61" s="29">
        <f t="shared" si="2"/>
        <v>9.444560185185186E-3</v>
      </c>
      <c r="AB61" s="22">
        <v>1.8518518518518521E-2</v>
      </c>
      <c r="AC61" s="29">
        <v>1.1574074074074073E-7</v>
      </c>
      <c r="AD61" s="29">
        <f t="shared" si="3"/>
        <v>1.8518634259259262E-2</v>
      </c>
      <c r="AE61" s="23">
        <v>5</v>
      </c>
      <c r="AH61" s="102">
        <v>1.8518634259259262E-2</v>
      </c>
      <c r="AI61">
        <v>26.401</v>
      </c>
      <c r="AK61" s="3">
        <v>13.241</v>
      </c>
      <c r="AL61" s="129">
        <v>5</v>
      </c>
    </row>
    <row r="62" spans="2:38">
      <c r="D62" s="8">
        <v>57</v>
      </c>
      <c r="E62" s="8">
        <v>57</v>
      </c>
      <c r="F62" s="8"/>
      <c r="G62" s="8"/>
      <c r="J62" s="130">
        <v>9.444560185185186E-3</v>
      </c>
      <c r="K62" s="129">
        <v>3</v>
      </c>
      <c r="L62" s="30">
        <v>46.51</v>
      </c>
      <c r="M62" s="8">
        <v>3</v>
      </c>
      <c r="N62" s="113">
        <v>26.550999999999998</v>
      </c>
      <c r="O62" s="8">
        <v>3</v>
      </c>
      <c r="P62" s="130">
        <v>9.444560185185186E-3</v>
      </c>
      <c r="Q62" s="129">
        <v>3</v>
      </c>
      <c r="V62" s="32">
        <v>47</v>
      </c>
      <c r="W62" s="12">
        <v>0.01</v>
      </c>
      <c r="X62" s="14">
        <f t="shared" si="4"/>
        <v>47.01</v>
      </c>
      <c r="Y62" s="10">
        <v>9.5138888888888894E-3</v>
      </c>
      <c r="Z62" s="29">
        <v>1.1574074074074073E-7</v>
      </c>
      <c r="AA62" s="29">
        <f t="shared" si="2"/>
        <v>9.5140046296296309E-3</v>
      </c>
      <c r="AB62" s="22">
        <v>1.8692129629629631E-2</v>
      </c>
      <c r="AC62" s="29">
        <v>1.1574074074074073E-7</v>
      </c>
      <c r="AD62" s="29">
        <f t="shared" si="3"/>
        <v>1.8692245370370373E-2</v>
      </c>
      <c r="AE62" s="23">
        <v>4</v>
      </c>
      <c r="AH62" s="102">
        <v>1.8692245370370373E-2</v>
      </c>
      <c r="AI62">
        <v>26.550999999999998</v>
      </c>
      <c r="AK62" s="3">
        <v>13.301</v>
      </c>
      <c r="AL62" s="129">
        <v>4</v>
      </c>
    </row>
    <row r="63" spans="2:38">
      <c r="D63" s="8">
        <v>58</v>
      </c>
      <c r="E63" s="8">
        <v>58</v>
      </c>
      <c r="F63" s="8"/>
      <c r="G63" s="8"/>
      <c r="J63" s="130">
        <v>9.5140046296296309E-3</v>
      </c>
      <c r="K63" s="129">
        <v>2</v>
      </c>
      <c r="L63" s="30">
        <v>47.01</v>
      </c>
      <c r="M63" s="8">
        <v>2</v>
      </c>
      <c r="N63" s="113">
        <v>27.100999999999999</v>
      </c>
      <c r="O63" s="8">
        <v>2</v>
      </c>
      <c r="P63" s="130">
        <v>9.5140046296296309E-3</v>
      </c>
      <c r="Q63" s="129">
        <v>2</v>
      </c>
      <c r="V63" s="32">
        <v>47.5</v>
      </c>
      <c r="W63" s="12">
        <v>0.01</v>
      </c>
      <c r="X63" s="14">
        <f t="shared" si="4"/>
        <v>47.51</v>
      </c>
      <c r="Y63" s="10">
        <v>9.5833333333333343E-3</v>
      </c>
      <c r="Z63" s="29">
        <v>1.1574074074074073E-7</v>
      </c>
      <c r="AA63" s="29">
        <f t="shared" si="2"/>
        <v>9.5834490740740758E-3</v>
      </c>
      <c r="AB63" s="22">
        <v>1.8865740740740742E-2</v>
      </c>
      <c r="AC63" s="29">
        <v>1.1574074074074073E-7</v>
      </c>
      <c r="AD63" s="29">
        <f t="shared" si="3"/>
        <v>1.8865856481481483E-2</v>
      </c>
      <c r="AE63" s="23">
        <v>3</v>
      </c>
      <c r="AH63" s="102">
        <v>1.8865856481481483E-2</v>
      </c>
      <c r="AI63">
        <v>27.100999999999999</v>
      </c>
      <c r="AK63" s="3">
        <v>13.361000000000001</v>
      </c>
      <c r="AL63" s="129">
        <v>3</v>
      </c>
    </row>
    <row r="64" spans="2:38">
      <c r="D64" s="8">
        <v>59</v>
      </c>
      <c r="E64" s="8">
        <v>59</v>
      </c>
      <c r="F64" s="8"/>
      <c r="G64" s="8"/>
      <c r="J64" s="130">
        <v>9.5834490740740758E-3</v>
      </c>
      <c r="K64" s="129">
        <v>1</v>
      </c>
      <c r="L64" s="30">
        <v>47.51</v>
      </c>
      <c r="M64" s="8">
        <v>1</v>
      </c>
      <c r="N64" s="113">
        <v>27.251000000000001</v>
      </c>
      <c r="O64" s="8">
        <v>1</v>
      </c>
      <c r="P64" s="130">
        <v>9.5834490740740758E-3</v>
      </c>
      <c r="Q64" s="129">
        <v>1</v>
      </c>
      <c r="V64" s="32">
        <v>48</v>
      </c>
      <c r="W64" s="12">
        <v>0.01</v>
      </c>
      <c r="X64" s="14">
        <f t="shared" si="4"/>
        <v>48.01</v>
      </c>
      <c r="Y64" s="10">
        <v>9.7222222222222224E-3</v>
      </c>
      <c r="Z64" s="29">
        <v>1.1574074074074073E-7</v>
      </c>
      <c r="AA64" s="29">
        <f t="shared" si="2"/>
        <v>9.7223379629629639E-3</v>
      </c>
      <c r="AB64" s="22">
        <v>1.9039351851851852E-2</v>
      </c>
      <c r="AC64" s="29">
        <v>1.1574074074074073E-7</v>
      </c>
      <c r="AD64" s="29">
        <f t="shared" si="3"/>
        <v>1.9039467592592594E-2</v>
      </c>
      <c r="AE64" s="23">
        <v>2</v>
      </c>
      <c r="AH64" s="102">
        <v>1.9039467592592594E-2</v>
      </c>
      <c r="AI64">
        <v>27.251000000000001</v>
      </c>
      <c r="AK64" s="3">
        <v>13.420999999999999</v>
      </c>
      <c r="AL64" s="129">
        <v>2</v>
      </c>
    </row>
    <row r="65" spans="4:38">
      <c r="D65" s="8">
        <v>60</v>
      </c>
      <c r="E65" s="8">
        <v>60</v>
      </c>
      <c r="F65" s="8"/>
      <c r="G65" s="8"/>
      <c r="J65" s="130">
        <v>9.7223379629629639E-3</v>
      </c>
      <c r="K65" s="129">
        <v>0</v>
      </c>
      <c r="L65" s="30">
        <v>48.01</v>
      </c>
      <c r="M65" s="8">
        <v>0</v>
      </c>
      <c r="N65" s="113">
        <v>28.001000000000001</v>
      </c>
      <c r="O65" s="8">
        <v>0</v>
      </c>
      <c r="P65" s="130">
        <v>9.7223379629629639E-3</v>
      </c>
      <c r="Q65" s="129">
        <v>0</v>
      </c>
      <c r="V65" s="16"/>
      <c r="W65" s="15"/>
      <c r="X65" s="17"/>
      <c r="Y65" s="10">
        <v>0</v>
      </c>
      <c r="Z65" s="29">
        <v>1.1574074074074073E-7</v>
      </c>
      <c r="AA65" s="29">
        <f t="shared" si="2"/>
        <v>1.1574074074074073E-7</v>
      </c>
      <c r="AB65" s="22">
        <v>1.9444444444444445E-2</v>
      </c>
      <c r="AC65" s="29">
        <v>1.1574074074074073E-7</v>
      </c>
      <c r="AD65" s="29">
        <f t="shared" si="3"/>
        <v>1.9444560185185186E-2</v>
      </c>
      <c r="AE65" s="23">
        <v>1</v>
      </c>
      <c r="AH65" s="102">
        <v>1.9444560185185186E-2</v>
      </c>
      <c r="AI65">
        <v>28.001000000000001</v>
      </c>
      <c r="AK65" s="3">
        <v>13.481</v>
      </c>
      <c r="AL65" s="129">
        <v>1</v>
      </c>
    </row>
    <row r="66" spans="4:38" ht="15.75" thickBot="1">
      <c r="D66" s="8">
        <v>100</v>
      </c>
      <c r="E66" s="8">
        <v>60</v>
      </c>
      <c r="F66" s="8"/>
      <c r="G66" s="8"/>
      <c r="J66" s="130">
        <v>4.1666666666666664E-2</v>
      </c>
      <c r="K66" s="129">
        <v>0</v>
      </c>
      <c r="L66" s="30">
        <v>100</v>
      </c>
      <c r="M66" s="8">
        <v>0</v>
      </c>
      <c r="N66" s="113">
        <v>100</v>
      </c>
      <c r="O66" s="8">
        <v>0</v>
      </c>
      <c r="P66" s="130">
        <v>4.1666666666666664E-2</v>
      </c>
      <c r="Q66" s="129">
        <v>0</v>
      </c>
      <c r="V66" s="18"/>
      <c r="W66" s="19"/>
      <c r="X66" s="20"/>
      <c r="Y66" s="10">
        <v>0</v>
      </c>
      <c r="Z66" s="29">
        <v>1.1574074074074073E-7</v>
      </c>
      <c r="AA66" s="29">
        <f t="shared" si="2"/>
        <v>1.1574074074074073E-7</v>
      </c>
      <c r="AB66" s="24">
        <v>1.9444560185185183E-2</v>
      </c>
      <c r="AC66" s="29">
        <v>1.1574074074074073E-7</v>
      </c>
      <c r="AD66" s="29">
        <f t="shared" si="3"/>
        <v>1.9444675925925924E-2</v>
      </c>
      <c r="AE66" s="25">
        <v>0</v>
      </c>
      <c r="AH66" s="102">
        <v>1.9444675925925924E-2</v>
      </c>
      <c r="AI66">
        <v>100</v>
      </c>
      <c r="AK66" s="3">
        <v>14.000999999999999</v>
      </c>
      <c r="AL66" s="129">
        <v>0</v>
      </c>
    </row>
    <row r="67" spans="4:38">
      <c r="J67"/>
      <c r="AK67" s="3">
        <v>100</v>
      </c>
      <c r="AL67" s="129">
        <v>0</v>
      </c>
    </row>
  </sheetData>
  <sortState ref="S5:T64">
    <sortCondition ref="S5"/>
  </sortState>
  <mergeCells count="9">
    <mergeCell ref="AK5:AL5"/>
    <mergeCell ref="P4:Q4"/>
    <mergeCell ref="N4:O4"/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H66"/>
  <sheetViews>
    <sheetView workbookViewId="0">
      <selection activeCell="J8" sqref="J8"/>
    </sheetView>
  </sheetViews>
  <sheetFormatPr defaultRowHeight="15"/>
  <cols>
    <col min="3" max="3" width="11.85546875" customWidth="1"/>
    <col min="5" max="5" width="10.140625" style="4" customWidth="1"/>
  </cols>
  <sheetData>
    <row r="2" spans="1:8">
      <c r="A2" s="306" t="s">
        <v>0</v>
      </c>
      <c r="B2" s="306"/>
      <c r="C2" s="306"/>
      <c r="D2" s="306"/>
      <c r="E2" s="306"/>
      <c r="F2" s="306"/>
      <c r="G2" s="306"/>
      <c r="H2" s="306"/>
    </row>
    <row r="3" spans="1:8">
      <c r="A3" s="306" t="s">
        <v>1</v>
      </c>
      <c r="B3" s="306"/>
      <c r="C3" s="306"/>
      <c r="D3" s="306"/>
      <c r="E3" s="306"/>
      <c r="F3" s="306"/>
      <c r="G3" s="306"/>
      <c r="H3" s="306"/>
    </row>
    <row r="4" spans="1:8">
      <c r="A4" s="306" t="s">
        <v>2</v>
      </c>
      <c r="B4" s="306"/>
      <c r="C4" s="306"/>
      <c r="D4" s="306"/>
      <c r="E4" s="306"/>
      <c r="F4" s="306"/>
      <c r="G4" s="306"/>
      <c r="H4" s="306"/>
    </row>
    <row r="6" spans="1:8" ht="45">
      <c r="A6" s="1" t="s">
        <v>3</v>
      </c>
      <c r="B6" s="1" t="s">
        <v>4</v>
      </c>
      <c r="C6" s="2" t="s">
        <v>5</v>
      </c>
      <c r="D6" s="1" t="s">
        <v>10</v>
      </c>
      <c r="E6" s="1" t="s">
        <v>6</v>
      </c>
      <c r="F6" s="1" t="s">
        <v>7</v>
      </c>
      <c r="G6" s="1" t="s">
        <v>8</v>
      </c>
      <c r="H6" s="1" t="s">
        <v>9</v>
      </c>
    </row>
    <row r="7" spans="1:8">
      <c r="A7" s="3">
        <v>60</v>
      </c>
      <c r="B7" s="3">
        <v>50</v>
      </c>
      <c r="C7" s="3">
        <v>60</v>
      </c>
      <c r="D7" s="9">
        <v>9.7222222222222224E-3</v>
      </c>
      <c r="E7" s="5">
        <v>24.5</v>
      </c>
      <c r="F7" s="6">
        <v>10.7</v>
      </c>
      <c r="G7" s="3">
        <v>62</v>
      </c>
      <c r="H7" s="9">
        <v>5.8564814814814825E-3</v>
      </c>
    </row>
    <row r="8" spans="1:8">
      <c r="A8" s="3">
        <v>59</v>
      </c>
      <c r="B8" s="3"/>
      <c r="C8" s="3">
        <v>59</v>
      </c>
      <c r="D8" s="9">
        <v>9.780092592592592E-3</v>
      </c>
      <c r="E8" s="5">
        <v>24.6</v>
      </c>
      <c r="F8" s="6"/>
      <c r="G8" s="3"/>
      <c r="H8" s="9">
        <v>5.8912037037037032E-3</v>
      </c>
    </row>
    <row r="9" spans="1:8">
      <c r="A9" s="3">
        <v>58</v>
      </c>
      <c r="B9" s="3">
        <v>49</v>
      </c>
      <c r="C9" s="3">
        <v>58</v>
      </c>
      <c r="D9" s="9">
        <v>9.8379629629629633E-3</v>
      </c>
      <c r="E9" s="5">
        <v>24.7</v>
      </c>
      <c r="F9" s="6">
        <v>10.8</v>
      </c>
      <c r="G9" s="3">
        <v>61</v>
      </c>
      <c r="H9" s="9">
        <v>5.9259259259259256E-3</v>
      </c>
    </row>
    <row r="10" spans="1:8">
      <c r="A10" s="3">
        <v>57</v>
      </c>
      <c r="B10" s="3">
        <v>48</v>
      </c>
      <c r="C10" s="3">
        <v>57</v>
      </c>
      <c r="D10" s="9">
        <v>9.8958333333333329E-3</v>
      </c>
      <c r="E10" s="5">
        <v>24.8</v>
      </c>
      <c r="F10" s="6"/>
      <c r="G10" s="3"/>
      <c r="H10" s="9">
        <v>5.9606481481481489E-3</v>
      </c>
    </row>
    <row r="11" spans="1:8">
      <c r="A11" s="3">
        <v>56</v>
      </c>
      <c r="B11" s="3">
        <v>47</v>
      </c>
      <c r="C11" s="3">
        <v>56</v>
      </c>
      <c r="D11" s="9">
        <v>9.9537037037037042E-3</v>
      </c>
      <c r="E11" s="5">
        <v>24.9</v>
      </c>
      <c r="F11" s="6">
        <v>10.9</v>
      </c>
      <c r="G11" s="3">
        <v>60</v>
      </c>
      <c r="H11" s="9">
        <v>6.0069444444444441E-3</v>
      </c>
    </row>
    <row r="12" spans="1:8">
      <c r="A12" s="3">
        <v>55</v>
      </c>
      <c r="B12" s="3">
        <v>46</v>
      </c>
      <c r="C12" s="3">
        <v>55</v>
      </c>
      <c r="D12" s="9">
        <v>1.0069444444444445E-2</v>
      </c>
      <c r="E12" s="5">
        <v>25</v>
      </c>
      <c r="F12" s="6"/>
      <c r="G12" s="3"/>
      <c r="H12" s="9">
        <v>6.0416666666666665E-3</v>
      </c>
    </row>
    <row r="13" spans="1:8">
      <c r="A13" s="3">
        <v>54</v>
      </c>
      <c r="B13" s="3">
        <v>45</v>
      </c>
      <c r="C13" s="3">
        <v>54</v>
      </c>
      <c r="D13" s="9">
        <v>1.0185185185185184E-2</v>
      </c>
      <c r="E13" s="5">
        <v>25.1</v>
      </c>
      <c r="F13" s="6">
        <v>11</v>
      </c>
      <c r="G13" s="3">
        <v>59</v>
      </c>
      <c r="H13" s="9">
        <v>6.076388888888889E-3</v>
      </c>
    </row>
    <row r="14" spans="1:8">
      <c r="A14" s="3">
        <v>53</v>
      </c>
      <c r="B14" s="3"/>
      <c r="C14" s="3">
        <v>53</v>
      </c>
      <c r="D14" s="9">
        <v>1.0300925925925927E-2</v>
      </c>
      <c r="E14" s="5">
        <v>25.2</v>
      </c>
      <c r="F14" s="6"/>
      <c r="G14" s="3"/>
      <c r="H14" s="9">
        <v>6.122685185185185E-3</v>
      </c>
    </row>
    <row r="15" spans="1:8">
      <c r="A15" s="3">
        <v>52</v>
      </c>
      <c r="B15" s="3">
        <v>44</v>
      </c>
      <c r="C15" s="3">
        <v>52</v>
      </c>
      <c r="D15" s="9">
        <v>1.0416666666666666E-2</v>
      </c>
      <c r="E15" s="5">
        <v>25.3</v>
      </c>
      <c r="F15" s="6">
        <v>11.1</v>
      </c>
      <c r="G15" s="3">
        <v>58</v>
      </c>
      <c r="H15" s="9">
        <v>6.168981481481481E-3</v>
      </c>
    </row>
    <row r="16" spans="1:8">
      <c r="A16" s="3">
        <v>51</v>
      </c>
      <c r="B16" s="3">
        <v>43</v>
      </c>
      <c r="C16" s="3">
        <v>51</v>
      </c>
      <c r="D16" s="9">
        <v>1.0532407407407407E-2</v>
      </c>
      <c r="E16" s="5">
        <v>25.4</v>
      </c>
      <c r="F16" s="6"/>
      <c r="G16" s="3"/>
      <c r="H16" s="9">
        <v>6.2037037037037043E-3</v>
      </c>
    </row>
    <row r="17" spans="1:8">
      <c r="A17" s="3">
        <v>50</v>
      </c>
      <c r="B17" s="3">
        <v>42</v>
      </c>
      <c r="C17" s="3">
        <v>50</v>
      </c>
      <c r="D17" s="9">
        <v>1.0706018518518517E-2</v>
      </c>
      <c r="E17" s="5">
        <v>25.5</v>
      </c>
      <c r="F17" s="6">
        <v>11.2</v>
      </c>
      <c r="G17" s="3">
        <v>57</v>
      </c>
      <c r="H17" s="9">
        <v>6.2499999999999995E-3</v>
      </c>
    </row>
    <row r="18" spans="1:8">
      <c r="A18" s="3">
        <v>49</v>
      </c>
      <c r="B18" s="3">
        <v>41</v>
      </c>
      <c r="C18" s="3">
        <v>49</v>
      </c>
      <c r="D18" s="9">
        <v>1.087962962962963E-2</v>
      </c>
      <c r="E18" s="5">
        <v>25.8</v>
      </c>
      <c r="F18" s="6"/>
      <c r="G18" s="3"/>
      <c r="H18" s="9">
        <v>6.3194444444444444E-3</v>
      </c>
    </row>
    <row r="19" spans="1:8">
      <c r="A19" s="3">
        <v>48</v>
      </c>
      <c r="B19" s="3">
        <v>40</v>
      </c>
      <c r="C19" s="3">
        <v>48</v>
      </c>
      <c r="D19" s="9">
        <v>1.105324074074074E-2</v>
      </c>
      <c r="E19" s="5">
        <v>26.1</v>
      </c>
      <c r="F19" s="6">
        <v>11.3</v>
      </c>
      <c r="G19" s="3">
        <v>56</v>
      </c>
      <c r="H19" s="9">
        <v>6.3888888888888884E-3</v>
      </c>
    </row>
    <row r="20" spans="1:8">
      <c r="A20" s="3">
        <v>47</v>
      </c>
      <c r="B20" s="3"/>
      <c r="C20" s="3">
        <v>47</v>
      </c>
      <c r="D20" s="9">
        <v>1.1226851851851854E-2</v>
      </c>
      <c r="E20" s="5">
        <v>26.4</v>
      </c>
      <c r="F20" s="6"/>
      <c r="G20" s="3"/>
      <c r="H20" s="9">
        <v>6.4583333333333333E-3</v>
      </c>
    </row>
    <row r="21" spans="1:8">
      <c r="A21" s="3">
        <v>46</v>
      </c>
      <c r="B21" s="3">
        <v>39</v>
      </c>
      <c r="C21" s="3">
        <v>46</v>
      </c>
      <c r="D21" s="9">
        <v>1.1400462962962965E-2</v>
      </c>
      <c r="E21" s="5">
        <v>26.7</v>
      </c>
      <c r="F21" s="6">
        <v>11.4</v>
      </c>
      <c r="G21" s="3">
        <v>55</v>
      </c>
      <c r="H21" s="9">
        <v>6.5277777777777782E-3</v>
      </c>
    </row>
    <row r="22" spans="1:8">
      <c r="A22" s="3">
        <v>45</v>
      </c>
      <c r="B22" s="3">
        <v>38</v>
      </c>
      <c r="C22" s="3">
        <v>45</v>
      </c>
      <c r="D22" s="9">
        <v>1.1574074074074075E-2</v>
      </c>
      <c r="E22" s="5">
        <v>27</v>
      </c>
      <c r="F22" s="6"/>
      <c r="G22" s="3"/>
      <c r="H22" s="9">
        <v>6.5972222222222222E-3</v>
      </c>
    </row>
    <row r="23" spans="1:8">
      <c r="A23" s="3">
        <v>44</v>
      </c>
      <c r="B23" s="3">
        <v>37</v>
      </c>
      <c r="C23" s="3">
        <v>44</v>
      </c>
      <c r="D23" s="9">
        <v>1.1747685185185186E-2</v>
      </c>
      <c r="E23" s="5">
        <v>27.3</v>
      </c>
      <c r="F23" s="6">
        <v>11.5</v>
      </c>
      <c r="G23" s="3">
        <v>54</v>
      </c>
      <c r="H23" s="9">
        <v>6.6666666666666671E-3</v>
      </c>
    </row>
    <row r="24" spans="1:8">
      <c r="A24" s="3">
        <v>43</v>
      </c>
      <c r="B24" s="3">
        <v>36</v>
      </c>
      <c r="C24" s="3">
        <v>43</v>
      </c>
      <c r="D24" s="9">
        <v>1.1921296296296298E-2</v>
      </c>
      <c r="E24" s="5">
        <v>27.6</v>
      </c>
      <c r="F24" s="6"/>
      <c r="G24" s="3"/>
      <c r="H24" s="9">
        <v>6.7361111111111103E-3</v>
      </c>
    </row>
    <row r="25" spans="1:8">
      <c r="A25" s="3">
        <v>42</v>
      </c>
      <c r="B25" s="3">
        <v>35</v>
      </c>
      <c r="C25" s="3">
        <v>42</v>
      </c>
      <c r="D25" s="9">
        <v>1.2094907407407408E-2</v>
      </c>
      <c r="E25" s="5">
        <v>27.9</v>
      </c>
      <c r="F25" s="6">
        <v>11.6</v>
      </c>
      <c r="G25" s="3">
        <v>53</v>
      </c>
      <c r="H25" s="9">
        <v>6.8055555555555569E-3</v>
      </c>
    </row>
    <row r="26" spans="1:8">
      <c r="A26" s="3">
        <v>41</v>
      </c>
      <c r="B26" s="3"/>
      <c r="C26" s="3">
        <v>41</v>
      </c>
      <c r="D26" s="9">
        <v>1.2268518518518519E-2</v>
      </c>
      <c r="E26" s="5">
        <v>28.2</v>
      </c>
      <c r="F26" s="6"/>
      <c r="G26" s="3"/>
      <c r="H26" s="9">
        <v>6.875E-3</v>
      </c>
    </row>
    <row r="27" spans="1:8">
      <c r="A27" s="3">
        <v>40</v>
      </c>
      <c r="B27" s="3">
        <v>34</v>
      </c>
      <c r="C27" s="3">
        <v>40</v>
      </c>
      <c r="D27" s="9">
        <v>1.2442129629629629E-2</v>
      </c>
      <c r="E27" s="5">
        <v>28.5</v>
      </c>
      <c r="F27" s="6">
        <v>11.7</v>
      </c>
      <c r="G27" s="3">
        <v>52</v>
      </c>
      <c r="H27" s="9">
        <v>6.9444444444444441E-3</v>
      </c>
    </row>
    <row r="28" spans="1:8">
      <c r="A28" s="3">
        <v>39</v>
      </c>
      <c r="B28" s="3">
        <v>33</v>
      </c>
      <c r="C28" s="3">
        <v>39</v>
      </c>
      <c r="D28" s="9">
        <v>1.2615740740740742E-2</v>
      </c>
      <c r="E28" s="5">
        <v>29</v>
      </c>
      <c r="F28" s="6"/>
      <c r="G28" s="3"/>
      <c r="H28" s="9">
        <v>7.013888888888889E-3</v>
      </c>
    </row>
    <row r="29" spans="1:8">
      <c r="A29" s="3">
        <v>38</v>
      </c>
      <c r="B29" s="3">
        <v>32</v>
      </c>
      <c r="C29" s="3">
        <v>38</v>
      </c>
      <c r="D29" s="9">
        <v>1.2789351851851852E-2</v>
      </c>
      <c r="E29" s="5">
        <v>29.5</v>
      </c>
      <c r="F29" s="6">
        <v>11.8</v>
      </c>
      <c r="G29" s="3">
        <v>51</v>
      </c>
      <c r="H29" s="9">
        <v>7.083333333333333E-3</v>
      </c>
    </row>
    <row r="30" spans="1:8">
      <c r="A30" s="3">
        <v>37</v>
      </c>
      <c r="B30" s="3">
        <v>31</v>
      </c>
      <c r="C30" s="3">
        <v>37</v>
      </c>
      <c r="D30" s="9">
        <v>1.2962962962962963E-2</v>
      </c>
      <c r="E30" s="5">
        <v>30</v>
      </c>
      <c r="F30" s="6"/>
      <c r="G30" s="3"/>
      <c r="H30" s="9">
        <v>7.1527777777777787E-3</v>
      </c>
    </row>
    <row r="31" spans="1:8">
      <c r="A31" s="3">
        <v>36</v>
      </c>
      <c r="B31" s="3">
        <v>30</v>
      </c>
      <c r="C31" s="3">
        <v>36</v>
      </c>
      <c r="D31" s="9">
        <v>1.3136574074074077E-2</v>
      </c>
      <c r="E31" s="5">
        <v>30.5</v>
      </c>
      <c r="F31" s="6">
        <v>11.9</v>
      </c>
      <c r="G31" s="3">
        <v>50</v>
      </c>
      <c r="H31" s="9">
        <v>7.2222222222222228E-3</v>
      </c>
    </row>
    <row r="32" spans="1:8">
      <c r="A32" s="3">
        <v>35</v>
      </c>
      <c r="B32" s="3"/>
      <c r="C32" s="3">
        <v>35</v>
      </c>
      <c r="D32" s="9">
        <v>1.3310185185185187E-2</v>
      </c>
      <c r="E32" s="5">
        <v>31</v>
      </c>
      <c r="F32" s="6"/>
      <c r="G32" s="3"/>
      <c r="H32" s="9">
        <v>7.2916666666666659E-3</v>
      </c>
    </row>
    <row r="33" spans="1:8">
      <c r="A33" s="3">
        <v>34</v>
      </c>
      <c r="B33" s="3">
        <v>29</v>
      </c>
      <c r="C33" s="3">
        <v>34</v>
      </c>
      <c r="D33" s="9">
        <v>1.3483796296296298E-2</v>
      </c>
      <c r="E33" s="5">
        <v>31.5</v>
      </c>
      <c r="F33" s="6">
        <v>12</v>
      </c>
      <c r="G33" s="3">
        <v>49</v>
      </c>
      <c r="H33" s="9">
        <v>7.3611111111111108E-3</v>
      </c>
    </row>
    <row r="34" spans="1:8">
      <c r="A34" s="3">
        <v>33</v>
      </c>
      <c r="B34" s="3">
        <v>28</v>
      </c>
      <c r="C34" s="3">
        <v>33</v>
      </c>
      <c r="D34" s="9">
        <v>1.3657407407407408E-2</v>
      </c>
      <c r="E34" s="5">
        <v>32</v>
      </c>
      <c r="F34" s="6"/>
      <c r="G34" s="3"/>
      <c r="H34" s="9">
        <v>7.4305555555555548E-3</v>
      </c>
    </row>
    <row r="35" spans="1:8">
      <c r="A35" s="3">
        <v>32</v>
      </c>
      <c r="B35" s="3">
        <v>27</v>
      </c>
      <c r="C35" s="3">
        <v>32</v>
      </c>
      <c r="D35" s="9">
        <v>1.383101851851852E-2</v>
      </c>
      <c r="E35" s="5">
        <v>32.5</v>
      </c>
      <c r="F35" s="6">
        <v>12.1</v>
      </c>
      <c r="G35" s="3">
        <v>48</v>
      </c>
      <c r="H35" s="9">
        <v>7.5000000000000006E-3</v>
      </c>
    </row>
    <row r="36" spans="1:8">
      <c r="A36" s="3">
        <v>31</v>
      </c>
      <c r="B36" s="3">
        <v>26</v>
      </c>
      <c r="C36" s="3">
        <v>31</v>
      </c>
      <c r="D36" s="9">
        <v>1.4004629629629631E-2</v>
      </c>
      <c r="E36" s="5">
        <v>33</v>
      </c>
      <c r="F36" s="6"/>
      <c r="G36" s="3"/>
      <c r="H36" s="9">
        <v>7.5694444444444446E-3</v>
      </c>
    </row>
    <row r="37" spans="1:8">
      <c r="A37" s="3">
        <v>30</v>
      </c>
      <c r="B37" s="3">
        <v>25</v>
      </c>
      <c r="C37" s="3">
        <v>30</v>
      </c>
      <c r="D37" s="9">
        <v>1.4178240740740741E-2</v>
      </c>
      <c r="E37" s="5">
        <v>33.5</v>
      </c>
      <c r="F37" s="6">
        <v>12.2</v>
      </c>
      <c r="G37" s="3">
        <v>47</v>
      </c>
      <c r="H37" s="9">
        <v>7.6388888888888886E-3</v>
      </c>
    </row>
    <row r="38" spans="1:8">
      <c r="A38" s="3">
        <v>29</v>
      </c>
      <c r="B38" s="3"/>
      <c r="C38" s="3">
        <v>29</v>
      </c>
      <c r="D38" s="9">
        <v>1.4351851851851852E-2</v>
      </c>
      <c r="E38" s="5">
        <v>34</v>
      </c>
      <c r="F38" s="6"/>
      <c r="G38" s="3"/>
      <c r="H38" s="9">
        <v>7.7083333333333335E-3</v>
      </c>
    </row>
    <row r="39" spans="1:8">
      <c r="A39" s="3">
        <v>28</v>
      </c>
      <c r="B39" s="3">
        <v>24</v>
      </c>
      <c r="C39" s="3">
        <v>28</v>
      </c>
      <c r="D39" s="9">
        <v>1.4525462962962964E-2</v>
      </c>
      <c r="E39" s="5">
        <v>34.5</v>
      </c>
      <c r="F39" s="6">
        <v>12.3</v>
      </c>
      <c r="G39" s="3">
        <v>46</v>
      </c>
      <c r="H39" s="9">
        <v>7.7777777777777767E-3</v>
      </c>
    </row>
    <row r="40" spans="1:8">
      <c r="A40" s="3">
        <v>27</v>
      </c>
      <c r="B40" s="3">
        <v>23</v>
      </c>
      <c r="C40" s="3">
        <v>27</v>
      </c>
      <c r="D40" s="9">
        <v>1.4699074074074074E-2</v>
      </c>
      <c r="E40" s="5">
        <v>35</v>
      </c>
      <c r="F40" s="6"/>
      <c r="G40" s="3"/>
      <c r="H40" s="9">
        <v>7.8472222222222224E-3</v>
      </c>
    </row>
    <row r="41" spans="1:8">
      <c r="A41" s="3">
        <v>26</v>
      </c>
      <c r="B41" s="3">
        <v>22</v>
      </c>
      <c r="C41" s="3">
        <v>26</v>
      </c>
      <c r="D41" s="9">
        <v>1.4872685185185185E-2</v>
      </c>
      <c r="E41" s="5">
        <v>35.5</v>
      </c>
      <c r="F41" s="6">
        <v>12.4</v>
      </c>
      <c r="G41" s="3">
        <v>45</v>
      </c>
      <c r="H41" s="9">
        <v>7.9166666666666673E-3</v>
      </c>
    </row>
    <row r="42" spans="1:8">
      <c r="A42" s="3">
        <v>25</v>
      </c>
      <c r="B42" s="3">
        <v>21</v>
      </c>
      <c r="C42" s="3">
        <v>25</v>
      </c>
      <c r="D42" s="9">
        <v>1.5046296296296295E-2</v>
      </c>
      <c r="E42" s="5">
        <v>36</v>
      </c>
      <c r="F42" s="6"/>
      <c r="G42" s="3"/>
      <c r="H42" s="9">
        <v>7.9861111111111122E-3</v>
      </c>
    </row>
    <row r="43" spans="1:8">
      <c r="A43" s="3">
        <v>24</v>
      </c>
      <c r="B43" s="3">
        <v>20</v>
      </c>
      <c r="C43" s="3">
        <v>24</v>
      </c>
      <c r="D43" s="9">
        <v>1.5219907407407409E-2</v>
      </c>
      <c r="E43" s="5">
        <v>36.5</v>
      </c>
      <c r="F43" s="6">
        <v>12.5</v>
      </c>
      <c r="G43" s="3">
        <v>44</v>
      </c>
      <c r="H43" s="9">
        <v>8.0555555555555554E-3</v>
      </c>
    </row>
    <row r="44" spans="1:8">
      <c r="A44" s="3">
        <v>23</v>
      </c>
      <c r="B44" s="3"/>
      <c r="C44" s="3">
        <v>23</v>
      </c>
      <c r="D44" s="9">
        <v>1.539351851851852E-2</v>
      </c>
      <c r="E44" s="5">
        <v>37</v>
      </c>
      <c r="F44" s="6"/>
      <c r="G44" s="3"/>
      <c r="H44" s="9">
        <v>8.1249999999999985E-3</v>
      </c>
    </row>
    <row r="45" spans="1:8">
      <c r="A45" s="3">
        <v>22</v>
      </c>
      <c r="B45" s="3">
        <v>19</v>
      </c>
      <c r="C45" s="3">
        <v>22</v>
      </c>
      <c r="D45" s="9">
        <v>1.556712962962963E-2</v>
      </c>
      <c r="E45" s="5">
        <v>37.5</v>
      </c>
      <c r="F45" s="6">
        <v>12.6</v>
      </c>
      <c r="G45" s="3">
        <v>43</v>
      </c>
      <c r="H45" s="9">
        <v>8.1944444444444452E-3</v>
      </c>
    </row>
    <row r="46" spans="1:8">
      <c r="A46" s="3">
        <v>21</v>
      </c>
      <c r="B46" s="3">
        <v>18</v>
      </c>
      <c r="C46" s="3">
        <v>21</v>
      </c>
      <c r="D46" s="9">
        <v>1.5740740740740743E-2</v>
      </c>
      <c r="E46" s="5">
        <v>38</v>
      </c>
      <c r="F46" s="6"/>
      <c r="G46" s="3"/>
      <c r="H46" s="9">
        <v>8.2638888888888883E-3</v>
      </c>
    </row>
    <row r="47" spans="1:8">
      <c r="A47" s="3">
        <v>20</v>
      </c>
      <c r="B47" s="3">
        <v>17</v>
      </c>
      <c r="C47" s="3">
        <v>20</v>
      </c>
      <c r="D47" s="9">
        <v>1.5914351851851853E-2</v>
      </c>
      <c r="E47" s="5">
        <v>38.5</v>
      </c>
      <c r="F47" s="6">
        <v>12.7</v>
      </c>
      <c r="G47" s="3">
        <v>42</v>
      </c>
      <c r="H47" s="9">
        <v>8.3333333333333332E-3</v>
      </c>
    </row>
    <row r="48" spans="1:8">
      <c r="A48" s="3">
        <v>19</v>
      </c>
      <c r="B48" s="3"/>
      <c r="C48" s="3">
        <v>19</v>
      </c>
      <c r="D48" s="9">
        <v>1.6087962962962964E-2</v>
      </c>
      <c r="E48" s="5">
        <v>39</v>
      </c>
      <c r="F48" s="6"/>
      <c r="G48" s="3"/>
      <c r="H48" s="9">
        <v>8.4027777777777781E-3</v>
      </c>
    </row>
    <row r="49" spans="1:8">
      <c r="A49" s="3">
        <v>18</v>
      </c>
      <c r="B49" s="3">
        <v>16</v>
      </c>
      <c r="C49" s="3">
        <v>18</v>
      </c>
      <c r="D49" s="9">
        <v>1.6261574074074074E-2</v>
      </c>
      <c r="E49" s="5">
        <v>39.5</v>
      </c>
      <c r="F49" s="6">
        <v>12.8</v>
      </c>
      <c r="G49" s="3">
        <v>41</v>
      </c>
      <c r="H49" s="9">
        <v>8.4722222222222213E-3</v>
      </c>
    </row>
    <row r="50" spans="1:8">
      <c r="A50" s="3">
        <v>17</v>
      </c>
      <c r="B50" s="3">
        <v>15</v>
      </c>
      <c r="C50" s="3">
        <v>17</v>
      </c>
      <c r="D50" s="9">
        <v>1.6435185185185188E-2</v>
      </c>
      <c r="E50" s="5">
        <v>40</v>
      </c>
      <c r="F50" s="6"/>
      <c r="G50" s="3"/>
      <c r="H50" s="9">
        <v>8.5416666666666679E-3</v>
      </c>
    </row>
    <row r="51" spans="1:8">
      <c r="A51" s="3">
        <v>16</v>
      </c>
      <c r="B51" s="3">
        <v>14</v>
      </c>
      <c r="C51" s="3">
        <v>16</v>
      </c>
      <c r="D51" s="9">
        <v>1.6608796296296299E-2</v>
      </c>
      <c r="E51" s="5">
        <v>40.5</v>
      </c>
      <c r="F51" s="6">
        <v>12.9</v>
      </c>
      <c r="G51" s="3">
        <v>40</v>
      </c>
      <c r="H51" s="9">
        <v>8.611111111111111E-3</v>
      </c>
    </row>
    <row r="52" spans="1:8">
      <c r="A52" s="3">
        <v>15</v>
      </c>
      <c r="B52" s="3"/>
      <c r="C52" s="3">
        <v>15</v>
      </c>
      <c r="D52" s="9">
        <v>1.6782407407407409E-2</v>
      </c>
      <c r="E52" s="5">
        <v>41</v>
      </c>
      <c r="F52" s="6"/>
      <c r="G52" s="3"/>
      <c r="H52" s="9">
        <v>8.6805555555555559E-3</v>
      </c>
    </row>
    <row r="53" spans="1:8">
      <c r="A53" s="3">
        <v>14</v>
      </c>
      <c r="B53" s="3">
        <v>13</v>
      </c>
      <c r="C53" s="3">
        <v>14</v>
      </c>
      <c r="D53" s="9">
        <v>1.695601851851852E-2</v>
      </c>
      <c r="E53" s="5">
        <v>41.5</v>
      </c>
      <c r="F53" s="6">
        <v>13</v>
      </c>
      <c r="G53" s="3">
        <v>39</v>
      </c>
      <c r="H53" s="9">
        <v>8.7499999999999991E-3</v>
      </c>
    </row>
    <row r="54" spans="1:8">
      <c r="A54" s="3">
        <v>13</v>
      </c>
      <c r="B54" s="3">
        <v>12</v>
      </c>
      <c r="C54" s="3">
        <v>13</v>
      </c>
      <c r="D54" s="9">
        <v>1.712962962962963E-2</v>
      </c>
      <c r="E54" s="5">
        <v>42</v>
      </c>
      <c r="F54" s="6"/>
      <c r="G54" s="3"/>
      <c r="H54" s="9">
        <v>8.819444444444444E-3</v>
      </c>
    </row>
    <row r="55" spans="1:8">
      <c r="A55" s="3">
        <v>12</v>
      </c>
      <c r="B55" s="3">
        <v>11</v>
      </c>
      <c r="C55" s="3">
        <v>12</v>
      </c>
      <c r="D55" s="9">
        <v>1.7303240740740741E-2</v>
      </c>
      <c r="E55" s="5">
        <v>42.5</v>
      </c>
      <c r="F55" s="6">
        <v>13.1</v>
      </c>
      <c r="G55" s="3">
        <v>38</v>
      </c>
      <c r="H55" s="9">
        <v>8.8888888888888889E-3</v>
      </c>
    </row>
    <row r="56" spans="1:8">
      <c r="A56" s="3">
        <v>11</v>
      </c>
      <c r="B56" s="3"/>
      <c r="C56" s="3">
        <v>11</v>
      </c>
      <c r="D56" s="9">
        <v>1.7476851851851851E-2</v>
      </c>
      <c r="E56" s="5">
        <v>43</v>
      </c>
      <c r="F56" s="6"/>
      <c r="G56" s="3"/>
      <c r="H56" s="9">
        <v>8.9583333333333338E-3</v>
      </c>
    </row>
    <row r="57" spans="1:8">
      <c r="A57" s="3">
        <v>10</v>
      </c>
      <c r="B57" s="3">
        <v>10</v>
      </c>
      <c r="C57" s="3">
        <v>10</v>
      </c>
      <c r="D57" s="9">
        <v>1.556712962962963E-2</v>
      </c>
      <c r="E57" s="5">
        <v>43.5</v>
      </c>
      <c r="F57" s="6">
        <v>13.3</v>
      </c>
      <c r="G57" s="3">
        <v>37</v>
      </c>
      <c r="H57" s="9">
        <v>9.0277777777777787E-3</v>
      </c>
    </row>
    <row r="58" spans="1:8">
      <c r="A58" s="3">
        <v>9</v>
      </c>
      <c r="B58" s="3">
        <v>9</v>
      </c>
      <c r="C58" s="3">
        <v>9</v>
      </c>
      <c r="D58" s="9">
        <v>1.7824074074074076E-2</v>
      </c>
      <c r="E58" s="5">
        <v>44</v>
      </c>
      <c r="F58" s="6"/>
      <c r="G58" s="3"/>
      <c r="H58" s="9">
        <v>9.0972222222222218E-3</v>
      </c>
    </row>
    <row r="59" spans="1:8">
      <c r="A59" s="3">
        <v>8</v>
      </c>
      <c r="B59" s="3">
        <v>8</v>
      </c>
      <c r="C59" s="3">
        <v>8</v>
      </c>
      <c r="D59" s="9">
        <v>1.7997685185185186E-2</v>
      </c>
      <c r="E59" s="5">
        <v>44.5</v>
      </c>
      <c r="F59" s="6">
        <v>13.4</v>
      </c>
      <c r="G59" s="3">
        <v>36</v>
      </c>
      <c r="H59" s="9">
        <v>9.1666666666666667E-3</v>
      </c>
    </row>
    <row r="60" spans="1:8">
      <c r="A60" s="3">
        <v>7</v>
      </c>
      <c r="B60" s="3">
        <v>7</v>
      </c>
      <c r="C60" s="3">
        <v>7</v>
      </c>
      <c r="D60" s="9">
        <v>1.8171296296296297E-2</v>
      </c>
      <c r="E60" s="5">
        <v>45</v>
      </c>
      <c r="F60" s="6"/>
      <c r="G60" s="3"/>
      <c r="H60" s="9">
        <v>9.2361111111111116E-3</v>
      </c>
    </row>
    <row r="61" spans="1:8">
      <c r="A61" s="3">
        <v>6</v>
      </c>
      <c r="B61" s="3">
        <v>6</v>
      </c>
      <c r="C61" s="3">
        <v>6</v>
      </c>
      <c r="D61" s="9">
        <v>1.834490740740741E-2</v>
      </c>
      <c r="E61" s="5">
        <v>45.5</v>
      </c>
      <c r="F61" s="6">
        <v>13.5</v>
      </c>
      <c r="G61" s="3">
        <v>35</v>
      </c>
      <c r="H61" s="9">
        <v>9.3055555555555548E-3</v>
      </c>
    </row>
    <row r="62" spans="1:8">
      <c r="A62" s="3">
        <v>5</v>
      </c>
      <c r="B62" s="3">
        <v>5</v>
      </c>
      <c r="C62" s="3">
        <v>5</v>
      </c>
      <c r="D62" s="9">
        <v>1.8518518518518521E-2</v>
      </c>
      <c r="E62" s="5">
        <v>46</v>
      </c>
      <c r="F62" s="6">
        <v>13.6</v>
      </c>
      <c r="G62" s="3">
        <v>34</v>
      </c>
      <c r="H62" s="9">
        <v>9.3749999999999997E-3</v>
      </c>
    </row>
    <row r="63" spans="1:8">
      <c r="A63" s="3">
        <v>4</v>
      </c>
      <c r="B63" s="3">
        <v>4</v>
      </c>
      <c r="C63" s="3">
        <v>4</v>
      </c>
      <c r="D63" s="9">
        <v>1.8692129629629631E-2</v>
      </c>
      <c r="E63" s="5">
        <v>46.5</v>
      </c>
      <c r="F63" s="6">
        <v>13.7</v>
      </c>
      <c r="G63" s="3">
        <v>33</v>
      </c>
      <c r="H63" s="9">
        <v>9.4444444444444445E-3</v>
      </c>
    </row>
    <row r="64" spans="1:8">
      <c r="A64" s="3">
        <v>3</v>
      </c>
      <c r="B64" s="3">
        <v>3</v>
      </c>
      <c r="C64" s="3">
        <v>3</v>
      </c>
      <c r="D64" s="9">
        <v>1.8865740740740742E-2</v>
      </c>
      <c r="E64" s="5">
        <v>47</v>
      </c>
      <c r="F64" s="6">
        <v>13.8</v>
      </c>
      <c r="G64" s="3">
        <v>32</v>
      </c>
      <c r="H64" s="9">
        <v>9.5138888888888894E-3</v>
      </c>
    </row>
    <row r="65" spans="1:8">
      <c r="A65" s="3">
        <v>2</v>
      </c>
      <c r="B65" s="3">
        <v>2</v>
      </c>
      <c r="C65" s="3">
        <v>2</v>
      </c>
      <c r="D65" s="9">
        <v>1.9039351851851852E-2</v>
      </c>
      <c r="E65" s="5">
        <v>47.5</v>
      </c>
      <c r="F65" s="6">
        <v>13.9</v>
      </c>
      <c r="G65" s="3">
        <v>31</v>
      </c>
      <c r="H65" s="9">
        <v>9.5833333333333343E-3</v>
      </c>
    </row>
    <row r="66" spans="1:8">
      <c r="A66" s="3">
        <v>1</v>
      </c>
      <c r="B66" s="3">
        <v>1</v>
      </c>
      <c r="C66" s="3">
        <v>1</v>
      </c>
      <c r="D66" s="9">
        <v>1.9444444444444445E-2</v>
      </c>
      <c r="E66" s="5">
        <v>48</v>
      </c>
      <c r="F66" s="6">
        <v>14</v>
      </c>
      <c r="G66" s="3">
        <v>30</v>
      </c>
      <c r="H66" s="9">
        <v>9.7222222222222224E-3</v>
      </c>
    </row>
  </sheetData>
  <sortState ref="A7:H66">
    <sortCondition descending="1" ref="A7"/>
  </sortState>
  <mergeCells count="3">
    <mergeCell ref="A2:H2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Результаты</vt:lpstr>
      <vt:lpstr>Допр15</vt:lpstr>
      <vt:lpstr>ВПР</vt:lpstr>
      <vt:lpstr>Нормат</vt:lpstr>
      <vt:lpstr>_100</vt:lpstr>
      <vt:lpstr>_3000</vt:lpstr>
      <vt:lpstr>Ввод</vt:lpstr>
      <vt:lpstr>Граната</vt:lpstr>
      <vt:lpstr>Кросс</vt:lpstr>
      <vt:lpstr>Лыжи</vt:lpstr>
      <vt:lpstr>Плавание</vt:lpstr>
      <vt:lpstr>Подтягивание</vt:lpstr>
      <vt:lpstr>Стрельба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2014-04-17T08:37:07Z</cp:lastPrinted>
  <dcterms:created xsi:type="dcterms:W3CDTF">2010-04-01T05:57:28Z</dcterms:created>
  <dcterms:modified xsi:type="dcterms:W3CDTF">2018-04-23T12:23:11Z</dcterms:modified>
</cp:coreProperties>
</file>